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79" i="1" l="1"/>
  <c r="L126" i="1" l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H156" i="1" s="1"/>
  <c r="G145" i="1"/>
  <c r="G156" i="1" s="1"/>
  <c r="F145" i="1"/>
  <c r="B137" i="1"/>
  <c r="A137" i="1"/>
  <c r="L136" i="1"/>
  <c r="J136" i="1"/>
  <c r="I136" i="1"/>
  <c r="H136" i="1"/>
  <c r="G136" i="1"/>
  <c r="F136" i="1"/>
  <c r="B127" i="1"/>
  <c r="A127" i="1"/>
  <c r="J126" i="1"/>
  <c r="J137" i="1" s="1"/>
  <c r="I126" i="1"/>
  <c r="H126" i="1"/>
  <c r="G126" i="1"/>
  <c r="F126" i="1"/>
  <c r="B118" i="1"/>
  <c r="A118" i="1"/>
  <c r="L117" i="1"/>
  <c r="J117" i="1"/>
  <c r="I117" i="1"/>
  <c r="H117" i="1"/>
  <c r="G117" i="1"/>
  <c r="F117" i="1"/>
  <c r="B108" i="1"/>
  <c r="A108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H99" i="1" s="1"/>
  <c r="G88" i="1"/>
  <c r="G99" i="1" s="1"/>
  <c r="F88" i="1"/>
  <c r="B80" i="1"/>
  <c r="A80" i="1"/>
  <c r="L79" i="1"/>
  <c r="J79" i="1"/>
  <c r="I79" i="1"/>
  <c r="H79" i="1"/>
  <c r="G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H42" i="1" s="1"/>
  <c r="G31" i="1"/>
  <c r="G42" i="1" s="1"/>
  <c r="F31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56" i="1" l="1"/>
  <c r="L80" i="1"/>
  <c r="G61" i="1"/>
  <c r="G175" i="1"/>
  <c r="F80" i="1"/>
  <c r="F24" i="1"/>
  <c r="F194" i="1"/>
  <c r="L99" i="1"/>
  <c r="L156" i="1"/>
  <c r="H61" i="1"/>
  <c r="I61" i="1"/>
  <c r="J61" i="1"/>
  <c r="F137" i="1"/>
  <c r="L137" i="1"/>
  <c r="L42" i="1"/>
  <c r="I118" i="1"/>
  <c r="H118" i="1"/>
  <c r="G118" i="1"/>
  <c r="J118" i="1"/>
  <c r="H175" i="1"/>
  <c r="I175" i="1"/>
  <c r="J175" i="1"/>
  <c r="I24" i="1"/>
  <c r="I137" i="1"/>
  <c r="I194" i="1"/>
  <c r="J24" i="1"/>
  <c r="F99" i="1"/>
  <c r="L194" i="1"/>
  <c r="I42" i="1"/>
  <c r="I99" i="1"/>
  <c r="I156" i="1"/>
  <c r="I80" i="1"/>
  <c r="F42" i="1"/>
  <c r="J80" i="1"/>
  <c r="J194" i="1"/>
  <c r="J42" i="1"/>
  <c r="F61" i="1"/>
  <c r="J99" i="1"/>
  <c r="F118" i="1"/>
  <c r="J156" i="1"/>
  <c r="F175" i="1"/>
  <c r="G24" i="1"/>
  <c r="L61" i="1"/>
  <c r="G80" i="1"/>
  <c r="L118" i="1"/>
  <c r="G137" i="1"/>
  <c r="L175" i="1"/>
  <c r="G194" i="1"/>
  <c r="H24" i="1"/>
  <c r="H80" i="1"/>
  <c r="H137" i="1"/>
  <c r="H194" i="1"/>
  <c r="J195" i="1" l="1"/>
  <c r="L195" i="1"/>
  <c r="F195" i="1"/>
  <c r="H195" i="1"/>
  <c r="G195" i="1"/>
  <c r="I195" i="1"/>
</calcChain>
</file>

<file path=xl/sharedStrings.xml><?xml version="1.0" encoding="utf-8"?>
<sst xmlns="http://schemas.openxmlformats.org/spreadsheetml/2006/main" count="389" uniqueCount="118">
  <si>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</si>
  <si>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</si>
  <si>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</si>
  <si>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</si>
  <si>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</si>
  <si>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</si>
  <si>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</si>
  <si>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</si>
  <si>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</si>
  <si>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</si>
  <si>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</si>
  <si>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</si>
  <si>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</si>
  <si>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</si>
  <si>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</si>
  <si>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</si>
  <si>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</si>
  <si>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</si>
  <si>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</si>
  <si>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</si>
  <si>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</si>
  <si>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</si>
  <si>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</si>
  <si>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</si>
  <si>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</si>
  <si>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</si>
  <si>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</si>
  <si>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</si>
  <si>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</si>
  <si>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</si>
  <si>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</si>
  <si>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</si>
  <si>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</si>
  <si>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</si>
  <si>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</si>
  <si>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</si>
  <si>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</si>
  <si>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</si>
  <si>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</si>
  <si>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</si>
  <si>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котлета из говядины</t>
  </si>
  <si>
    <t>54-4м</t>
  </si>
  <si>
    <t xml:space="preserve">каша гречневая </t>
  </si>
  <si>
    <t>54-4г</t>
  </si>
  <si>
    <t>чай с сахаром</t>
  </si>
  <si>
    <t>54-2гн</t>
  </si>
  <si>
    <t xml:space="preserve">хлеб пшеничный </t>
  </si>
  <si>
    <t>борщ с капустой и картофелем</t>
  </si>
  <si>
    <t>54-2с</t>
  </si>
  <si>
    <t xml:space="preserve">котлета куриная </t>
  </si>
  <si>
    <t>54-5м</t>
  </si>
  <si>
    <t xml:space="preserve">рис отварной </t>
  </si>
  <si>
    <t>54-6г</t>
  </si>
  <si>
    <t>рассольник Ленинградский</t>
  </si>
  <si>
    <t>54-3с</t>
  </si>
  <si>
    <t>котлета куриная</t>
  </si>
  <si>
    <t xml:space="preserve">макароны отварные </t>
  </si>
  <si>
    <t>54-1г</t>
  </si>
  <si>
    <t xml:space="preserve">овощи консервированные </t>
  </si>
  <si>
    <t>суп картофельный с клецками</t>
  </si>
  <si>
    <t>54-6с</t>
  </si>
  <si>
    <t>54-20 к</t>
  </si>
  <si>
    <t>54-1 з</t>
  </si>
  <si>
    <t>54-6о</t>
  </si>
  <si>
    <t>54-15з</t>
  </si>
  <si>
    <t>свекольник со сметаной</t>
  </si>
  <si>
    <t>54-18с</t>
  </si>
  <si>
    <t>рыба в томат с овощами</t>
  </si>
  <si>
    <t>54-11р</t>
  </si>
  <si>
    <t>картофель отварной</t>
  </si>
  <si>
    <t>54-10г</t>
  </si>
  <si>
    <t>сок</t>
  </si>
  <si>
    <t>рыба в томате с овощами</t>
  </si>
  <si>
    <t>суп с горохом</t>
  </si>
  <si>
    <t>54-8с</t>
  </si>
  <si>
    <t xml:space="preserve">макароны </t>
  </si>
  <si>
    <t>плов с курицы</t>
  </si>
  <si>
    <t>54-12м</t>
  </si>
  <si>
    <t xml:space="preserve">салат из свеклы </t>
  </si>
  <si>
    <t>54-13з</t>
  </si>
  <si>
    <t>винегрет</t>
  </si>
  <si>
    <t>54-16з</t>
  </si>
  <si>
    <t>борщ с картофелем и капустой</t>
  </si>
  <si>
    <t xml:space="preserve">рыба с овощами в томате </t>
  </si>
  <si>
    <t xml:space="preserve">яйцо отварное </t>
  </si>
  <si>
    <t>суп с клецками</t>
  </si>
  <si>
    <t xml:space="preserve">каша Артек </t>
  </si>
  <si>
    <t xml:space="preserve">сыр </t>
  </si>
  <si>
    <t>54-1з</t>
  </si>
  <si>
    <t xml:space="preserve">масло сливочное </t>
  </si>
  <si>
    <t>54-19з</t>
  </si>
  <si>
    <t>54-21к</t>
  </si>
  <si>
    <t>рассольник</t>
  </si>
  <si>
    <t>директор ГБОУ "СШ №1 Г.КИРОВСКОЕ ШАХТЕРСКОГО  М.О."</t>
  </si>
  <si>
    <t>Зуева Л.В.</t>
  </si>
  <si>
    <t>ГБОУ "СШ № 1 Г.КИРОВСКОЕ ШАХТЕРСКОГО М.О."</t>
  </si>
  <si>
    <t>яблоко</t>
  </si>
  <si>
    <t>икра свекольная</t>
  </si>
  <si>
    <t>каша гречневая  молочная</t>
  </si>
  <si>
    <t>каша Артек</t>
  </si>
  <si>
    <t xml:space="preserve">суп гороховый </t>
  </si>
  <si>
    <t>сок фруктовый</t>
  </si>
  <si>
    <t>54-23м</t>
  </si>
  <si>
    <t>пром</t>
  </si>
  <si>
    <t>биточки из курицы</t>
  </si>
  <si>
    <t xml:space="preserve">макароны с сыром </t>
  </si>
  <si>
    <t>54-3г</t>
  </si>
  <si>
    <t>9,,6</t>
  </si>
  <si>
    <t xml:space="preserve">54-28м </t>
  </si>
  <si>
    <t xml:space="preserve">Жаркое по-домашнему из курицы </t>
  </si>
  <si>
    <t xml:space="preserve">сок фруктовый </t>
  </si>
  <si>
    <t>капуста тушеная с мясом птицы</t>
  </si>
  <si>
    <t>54-27м</t>
  </si>
  <si>
    <t>салат из свеклы</t>
  </si>
  <si>
    <t xml:space="preserve">каша рисовая молочная </t>
  </si>
  <si>
    <t xml:space="preserve">яйцо  отварное </t>
  </si>
  <si>
    <t>Творожно-пшенная запеканка</t>
  </si>
  <si>
    <t>54-7т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</si>
</sst>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2" xfId="0" applyFont="1" applyFill="1" applyBorder="1" applyAlignment="1" applyProtection="1">
      <alignment horizontal="center"/>
      <protection locked="0"/>
    </xf>
    <xf numFmtId="0" fontId="14" fillId="4" borderId="23" xfId="0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4" borderId="24" xfId="0" applyFill="1" applyBorder="1" applyProtection="1">
      <protection locked="0"/>
    </xf>
    <xf numFmtId="0" fontId="14" fillId="4" borderId="24" xfId="0" applyFont="1" applyFill="1" applyBorder="1" applyAlignment="1" applyProtection="1">
      <alignment horizontal="center"/>
      <protection locked="0"/>
    </xf>
    <xf numFmtId="0" fontId="14" fillId="4" borderId="25" xfId="0" applyFont="1" applyFill="1" applyBorder="1" applyAlignment="1" applyProtection="1">
      <alignment horizontal="center"/>
      <protection locked="0"/>
    </xf>
    <xf numFmtId="0" fontId="5" fillId="5" borderId="0" xfId="0" applyFont="1" applyFill="1" applyProtection="1"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0" fillId="4" borderId="26" xfId="0" applyFill="1" applyBorder="1" applyProtection="1">
      <protection locked="0"/>
    </xf>
    <xf numFmtId="0" fontId="14" fillId="4" borderId="26" xfId="0" applyFont="1" applyFill="1" applyBorder="1" applyAlignment="1" applyProtection="1">
      <alignment horizontal="center"/>
      <protection locked="0"/>
    </xf>
    <xf numFmtId="0" fontId="14" fillId="4" borderId="2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28" xfId="0" applyFill="1" applyBorder="1" applyProtection="1">
      <protection locked="0"/>
    </xf>
    <xf numFmtId="0" fontId="14" fillId="4" borderId="28" xfId="0" applyFont="1" applyFill="1" applyBorder="1" applyAlignment="1" applyProtection="1">
      <alignment horizontal="center"/>
      <protection locked="0"/>
    </xf>
    <xf numFmtId="0" fontId="14" fillId="4" borderId="29" xfId="0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0" fillId="4" borderId="30" xfId="0" applyFill="1" applyBorder="1" applyProtection="1">
      <protection locked="0"/>
    </xf>
    <xf numFmtId="0" fontId="15" fillId="5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14" fillId="4" borderId="27" xfId="0" applyFont="1" applyFill="1" applyBorder="1" applyAlignment="1" applyProtection="1">
      <alignment horizontal="center" vertical="center"/>
      <protection locked="0"/>
    </xf>
    <xf numFmtId="0" fontId="14" fillId="4" borderId="28" xfId="0" applyFont="1" applyFill="1" applyBorder="1" applyAlignment="1" applyProtection="1">
      <alignment horizontal="center" vertical="center"/>
      <protection locked="0"/>
    </xf>
    <xf numFmtId="0" fontId="14" fillId="4" borderId="29" xfId="0" applyFont="1" applyFill="1" applyBorder="1" applyAlignment="1" applyProtection="1">
      <alignment horizontal="center" vertical="center"/>
      <protection locked="0"/>
    </xf>
    <xf numFmtId="0" fontId="14" fillId="4" borderId="30" xfId="0" applyFont="1" applyFill="1" applyBorder="1" applyAlignment="1" applyProtection="1">
      <alignment horizontal="center" vertical="center"/>
      <protection locked="0"/>
    </xf>
    <xf numFmtId="0" fontId="14" fillId="4" borderId="3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5" fillId="5" borderId="0" xfId="0" applyFont="1" applyFill="1"/>
    <xf numFmtId="0" fontId="3" fillId="4" borderId="24" xfId="0" applyFont="1" applyFill="1" applyBorder="1" applyProtection="1">
      <protection locked="0"/>
    </xf>
    <xf numFmtId="0" fontId="5" fillId="0" borderId="2" xfId="0" applyFont="1" applyFill="1" applyBorder="1" applyAlignment="1">
      <alignment horizontal="center" vertical="top" wrapText="1"/>
    </xf>
    <xf numFmtId="0" fontId="16" fillId="5" borderId="0" xfId="0" applyFont="1" applyFill="1" applyAlignment="1">
      <alignment horizontal="center"/>
    </xf>
    <xf numFmtId="0" fontId="2" fillId="4" borderId="24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4" borderId="26" xfId="0" applyFont="1" applyFill="1" applyBorder="1" applyProtection="1">
      <protection locked="0"/>
    </xf>
    <xf numFmtId="0" fontId="2" fillId="0" borderId="2" xfId="0" applyFont="1" applyBorder="1"/>
    <xf numFmtId="0" fontId="5" fillId="0" borderId="0" xfId="0" applyFont="1" applyAlignment="1">
      <alignment wrapText="1"/>
    </xf>
    <xf numFmtId="0" fontId="2" fillId="0" borderId="2" xfId="0" applyFont="1" applyBorder="1" applyAlignment="1"/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Protection="1">
      <protection locked="0"/>
    </xf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2" borderId="16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Protection="1">
      <protection locked="0"/>
    </xf>
    <xf numFmtId="0" fontId="2" fillId="5" borderId="0" xfId="0" applyFont="1" applyFill="1"/>
    <xf numFmtId="0" fontId="2" fillId="2" borderId="2" xfId="0" applyFont="1" applyFill="1" applyBorder="1" applyAlignment="1" applyProtection="1">
      <alignment vertical="top" wrapText="1"/>
      <protection locked="0"/>
    </xf>
    <xf numFmtId="0" fontId="14" fillId="2" borderId="4" xfId="0" applyFont="1" applyFill="1" applyBorder="1" applyAlignment="1" applyProtection="1">
      <alignment horizontal="center" vertical="top" wrapText="1"/>
      <protection locked="0"/>
    </xf>
    <xf numFmtId="0" fontId="14" fillId="2" borderId="38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6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16" xfId="0" applyFont="1" applyFill="1" applyBorder="1" applyAlignment="1" applyProtection="1">
      <alignment horizontal="center" vertical="top" wrapText="1"/>
      <protection locked="0"/>
    </xf>
    <xf numFmtId="0" fontId="2" fillId="4" borderId="39" xfId="0" applyFont="1" applyFill="1" applyBorder="1" applyProtection="1">
      <protection locked="0"/>
    </xf>
    <xf numFmtId="0" fontId="5" fillId="2" borderId="32" xfId="0" applyFont="1" applyFill="1" applyBorder="1" applyAlignment="1" applyProtection="1">
      <alignment vertical="top" wrapText="1"/>
      <protection locked="0"/>
    </xf>
    <xf numFmtId="0" fontId="0" fillId="4" borderId="40" xfId="0" applyFill="1" applyBorder="1" applyProtection="1">
      <protection locked="0"/>
    </xf>
    <xf numFmtId="0" fontId="5" fillId="5" borderId="32" xfId="0" applyFont="1" applyFill="1" applyBorder="1" applyProtection="1">
      <protection locked="0"/>
    </xf>
    <xf numFmtId="0" fontId="0" fillId="4" borderId="41" xfId="0" applyFill="1" applyBorder="1" applyProtection="1">
      <protection locked="0"/>
    </xf>
    <xf numFmtId="0" fontId="5" fillId="3" borderId="5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left" vertical="center" wrapText="1" inden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left" vertical="center" wrapText="1" indent="2"/>
    </xf>
    <xf numFmtId="0" fontId="2" fillId="5" borderId="2" xfId="0" applyFont="1" applyFill="1" applyBorder="1" applyProtection="1"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2" fillId="4" borderId="2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4" borderId="35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0" fillId="4" borderId="37" xfId="0" applyFill="1" applyBorder="1" applyProtection="1">
      <protection locked="0"/>
    </xf>
    <xf numFmtId="0" fontId="5" fillId="2" borderId="32" xfId="0" applyFont="1" applyFill="1" applyBorder="1" applyAlignment="1" applyProtection="1">
      <alignment horizontal="left" wrapText="1"/>
      <protection locked="0"/>
    </xf>
    <xf numFmtId="0" fontId="5" fillId="2" borderId="33" xfId="0" applyFont="1" applyFill="1" applyBorder="1" applyAlignment="1" applyProtection="1">
      <alignment horizontal="left" wrapText="1"/>
      <protection locked="0"/>
    </xf>
    <xf numFmtId="0" fontId="5" fillId="2" borderId="34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6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abSelected="1" zoomScale="110" zoomScaleNormal="110" workbookViewId="0">
      <pane xSplit="4" ySplit="5" topLeftCell="E9" activePane="bottomRight" state="frozen"/>
      <selection pane="topRight" activeCell="E1" sqref="E1"/>
      <selection pane="bottomLeft" activeCell="A6" sqref="A6"/>
      <selection pane="bottomRight" sqref="A1:XFD104857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 customWidth="1"/>
    <col min="4" max="4" width="11.5546875" style="1" customWidth="1"/>
    <col min="5" max="5" width="22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3" width="9.109375" style="2"/>
    <col min="14" max="14" width="35.6640625" style="2" customWidth="1"/>
    <col min="15" max="16384" width="9.109375" style="2"/>
  </cols>
  <sheetData>
    <row r="1" spans="1:12" ht="42.6" customHeight="1" x14ac:dyDescent="0.3">
      <c r="A1" s="1" t="s">
        <v>7</v>
      </c>
      <c r="C1" s="120" t="s">
        <v>95</v>
      </c>
      <c r="D1" s="121"/>
      <c r="E1" s="122"/>
      <c r="F1" s="12" t="s">
        <v>16</v>
      </c>
      <c r="G1" s="2" t="s">
        <v>17</v>
      </c>
      <c r="H1" s="123" t="s">
        <v>93</v>
      </c>
      <c r="I1" s="124"/>
      <c r="J1" s="124"/>
      <c r="K1" s="125"/>
    </row>
    <row r="2" spans="1:12" ht="17.399999999999999" x14ac:dyDescent="0.25">
      <c r="A2" s="35" t="s">
        <v>6</v>
      </c>
      <c r="C2" s="2"/>
      <c r="G2" s="2" t="s">
        <v>18</v>
      </c>
      <c r="H2" s="126" t="s">
        <v>94</v>
      </c>
      <c r="I2" s="126"/>
      <c r="J2" s="126"/>
      <c r="K2" s="12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30</v>
      </c>
      <c r="I3" s="45">
        <v>12</v>
      </c>
      <c r="J3" s="46">
        <v>2025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7" t="s">
        <v>40</v>
      </c>
      <c r="F6" s="58">
        <v>80</v>
      </c>
      <c r="G6" s="58">
        <v>11</v>
      </c>
      <c r="H6" s="58">
        <v>12</v>
      </c>
      <c r="I6" s="59">
        <v>5</v>
      </c>
      <c r="J6" s="58">
        <v>163</v>
      </c>
      <c r="K6" s="58" t="s">
        <v>41</v>
      </c>
      <c r="L6" s="58">
        <v>96.24</v>
      </c>
    </row>
    <row r="7" spans="1:12" ht="14.4" x14ac:dyDescent="0.3">
      <c r="A7" s="23"/>
      <c r="B7" s="15"/>
      <c r="C7" s="11"/>
      <c r="D7" s="5" t="s">
        <v>21</v>
      </c>
      <c r="E7" s="52" t="s">
        <v>42</v>
      </c>
      <c r="F7" s="53">
        <v>200</v>
      </c>
      <c r="G7" s="53">
        <v>8</v>
      </c>
      <c r="H7" s="53">
        <v>7</v>
      </c>
      <c r="I7" s="54">
        <v>36</v>
      </c>
      <c r="J7" s="53">
        <v>238</v>
      </c>
      <c r="K7" s="53" t="s">
        <v>43</v>
      </c>
      <c r="L7" s="53">
        <v>17.510000000000002</v>
      </c>
    </row>
    <row r="8" spans="1:12" ht="14.4" x14ac:dyDescent="0.3">
      <c r="A8" s="23"/>
      <c r="B8" s="15"/>
      <c r="C8" s="11"/>
      <c r="D8" s="7" t="s">
        <v>22</v>
      </c>
      <c r="E8" s="52" t="s">
        <v>44</v>
      </c>
      <c r="F8" s="53">
        <v>200</v>
      </c>
      <c r="G8" s="53">
        <v>0</v>
      </c>
      <c r="H8" s="53">
        <v>0</v>
      </c>
      <c r="I8" s="54">
        <v>6</v>
      </c>
      <c r="J8" s="53">
        <v>26</v>
      </c>
      <c r="K8" s="53" t="s">
        <v>45</v>
      </c>
      <c r="L8" s="53">
        <v>1.63</v>
      </c>
    </row>
    <row r="9" spans="1:12" ht="14.4" x14ac:dyDescent="0.3">
      <c r="A9" s="23"/>
      <c r="B9" s="15"/>
      <c r="C9" s="11"/>
      <c r="D9" s="7" t="s">
        <v>23</v>
      </c>
      <c r="E9" s="52" t="s">
        <v>46</v>
      </c>
      <c r="F9" s="53">
        <v>45</v>
      </c>
      <c r="G9" s="53">
        <v>4</v>
      </c>
      <c r="H9" s="53">
        <v>2</v>
      </c>
      <c r="I9" s="54">
        <v>19</v>
      </c>
      <c r="J9" s="53">
        <v>121</v>
      </c>
      <c r="K9" s="53" t="s">
        <v>103</v>
      </c>
      <c r="L9" s="53">
        <v>2.84</v>
      </c>
    </row>
    <row r="10" spans="1:12" ht="14.4" x14ac:dyDescent="0.3">
      <c r="A10" s="23"/>
      <c r="B10" s="15"/>
      <c r="C10" s="11"/>
      <c r="D10" s="7" t="s">
        <v>24</v>
      </c>
      <c r="E10" s="55"/>
      <c r="F10" s="56"/>
      <c r="G10" s="53"/>
      <c r="H10" s="53"/>
      <c r="I10" s="54"/>
      <c r="J10" s="53"/>
      <c r="K10" s="53"/>
      <c r="L10" s="53"/>
    </row>
    <row r="11" spans="1:12" ht="14.4" x14ac:dyDescent="0.3">
      <c r="A11" s="23"/>
      <c r="B11" s="15"/>
      <c r="C11" s="11"/>
      <c r="D11" s="6"/>
      <c r="E11" s="52"/>
      <c r="F11" s="53"/>
      <c r="G11" s="53"/>
      <c r="H11" s="53"/>
      <c r="I11" s="54"/>
      <c r="J11" s="53"/>
      <c r="K11" s="53"/>
      <c r="L11" s="53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23</v>
      </c>
      <c r="H13" s="19">
        <f t="shared" si="0"/>
        <v>21</v>
      </c>
      <c r="I13" s="19">
        <f t="shared" si="0"/>
        <v>66</v>
      </c>
      <c r="J13" s="19">
        <f t="shared" si="0"/>
        <v>548</v>
      </c>
      <c r="K13" s="25"/>
      <c r="L13" s="19">
        <f t="shared" ref="L13" si="1">SUM(L6:L12)</f>
        <v>118.22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27</v>
      </c>
      <c r="E15" s="52" t="s">
        <v>47</v>
      </c>
      <c r="F15" s="53">
        <v>250</v>
      </c>
      <c r="G15" s="53">
        <v>5</v>
      </c>
      <c r="H15" s="53">
        <v>7</v>
      </c>
      <c r="I15" s="54">
        <v>12</v>
      </c>
      <c r="J15" s="53">
        <v>142</v>
      </c>
      <c r="K15" s="53" t="s">
        <v>48</v>
      </c>
      <c r="L15" s="53">
        <v>21.41</v>
      </c>
    </row>
    <row r="16" spans="1:12" ht="14.4" x14ac:dyDescent="0.3">
      <c r="A16" s="23"/>
      <c r="B16" s="15"/>
      <c r="C16" s="11"/>
      <c r="D16" s="7" t="s">
        <v>28</v>
      </c>
      <c r="E16" s="52" t="s">
        <v>49</v>
      </c>
      <c r="F16" s="53">
        <v>90</v>
      </c>
      <c r="G16" s="53">
        <v>17</v>
      </c>
      <c r="H16" s="53">
        <v>3</v>
      </c>
      <c r="I16" s="54">
        <v>12</v>
      </c>
      <c r="J16" s="53">
        <v>153</v>
      </c>
      <c r="K16" s="53" t="s">
        <v>50</v>
      </c>
      <c r="L16" s="53">
        <v>47.66</v>
      </c>
    </row>
    <row r="17" spans="1:12" ht="14.4" x14ac:dyDescent="0.3">
      <c r="A17" s="23"/>
      <c r="B17" s="15"/>
      <c r="C17" s="11"/>
      <c r="D17" s="7" t="s">
        <v>29</v>
      </c>
      <c r="E17" s="52" t="s">
        <v>51</v>
      </c>
      <c r="F17" s="53">
        <v>150</v>
      </c>
      <c r="G17" s="53">
        <v>3</v>
      </c>
      <c r="H17" s="53">
        <v>5</v>
      </c>
      <c r="I17" s="54">
        <v>36</v>
      </c>
      <c r="J17" s="53">
        <v>208</v>
      </c>
      <c r="K17" s="53" t="s">
        <v>52</v>
      </c>
      <c r="L17" s="53">
        <v>15.12</v>
      </c>
    </row>
    <row r="18" spans="1:12" ht="14.4" x14ac:dyDescent="0.3">
      <c r="A18" s="23"/>
      <c r="B18" s="15"/>
      <c r="C18" s="11"/>
      <c r="D18" s="7" t="s">
        <v>30</v>
      </c>
      <c r="E18" s="84" t="s">
        <v>110</v>
      </c>
      <c r="F18" s="53">
        <v>200</v>
      </c>
      <c r="G18" s="53">
        <v>0</v>
      </c>
      <c r="H18" s="53">
        <v>0</v>
      </c>
      <c r="I18" s="54">
        <v>22</v>
      </c>
      <c r="J18" s="53">
        <v>99</v>
      </c>
      <c r="K18" s="53" t="s">
        <v>103</v>
      </c>
      <c r="L18" s="53">
        <v>15.4</v>
      </c>
    </row>
    <row r="19" spans="1:12" ht="14.4" x14ac:dyDescent="0.3">
      <c r="A19" s="23"/>
      <c r="B19" s="15"/>
      <c r="C19" s="11"/>
      <c r="D19" s="7" t="s">
        <v>31</v>
      </c>
      <c r="E19" s="52" t="s">
        <v>46</v>
      </c>
      <c r="F19" s="53">
        <v>45</v>
      </c>
      <c r="G19" s="53">
        <v>4</v>
      </c>
      <c r="H19" s="53">
        <v>2</v>
      </c>
      <c r="I19" s="54">
        <v>19</v>
      </c>
      <c r="J19" s="53">
        <v>121</v>
      </c>
      <c r="K19" s="53" t="s">
        <v>103</v>
      </c>
      <c r="L19" s="53">
        <v>2.84</v>
      </c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29</v>
      </c>
      <c r="H23" s="19">
        <f t="shared" si="2"/>
        <v>17</v>
      </c>
      <c r="I23" s="19">
        <f t="shared" si="2"/>
        <v>101</v>
      </c>
      <c r="J23" s="19">
        <f t="shared" si="2"/>
        <v>723</v>
      </c>
      <c r="K23" s="25"/>
      <c r="L23" s="19">
        <f t="shared" ref="L23" si="3">SUM(L14:L22)</f>
        <v>102.43</v>
      </c>
    </row>
    <row r="24" spans="1:12" ht="15" thickBot="1" x14ac:dyDescent="0.3">
      <c r="A24" s="29">
        <f>A6</f>
        <v>1</v>
      </c>
      <c r="B24" s="30">
        <f>B6</f>
        <v>1</v>
      </c>
      <c r="C24" s="127" t="s">
        <v>4</v>
      </c>
      <c r="D24" s="128"/>
      <c r="E24" s="31"/>
      <c r="F24" s="32">
        <f>F13+F23</f>
        <v>1260</v>
      </c>
      <c r="G24" s="32">
        <f t="shared" ref="G24:J24" si="4">G13+G23</f>
        <v>52</v>
      </c>
      <c r="H24" s="32">
        <f t="shared" si="4"/>
        <v>38</v>
      </c>
      <c r="I24" s="32">
        <f t="shared" si="4"/>
        <v>167</v>
      </c>
      <c r="J24" s="32">
        <f t="shared" si="4"/>
        <v>1271</v>
      </c>
      <c r="K24" s="32"/>
      <c r="L24" s="32">
        <f t="shared" ref="L24" si="5">L13+L23</f>
        <v>220.65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130" t="s">
        <v>105</v>
      </c>
      <c r="F25" s="58">
        <v>200</v>
      </c>
      <c r="G25" s="58">
        <v>10.5</v>
      </c>
      <c r="H25" s="58" t="s">
        <v>107</v>
      </c>
      <c r="I25" s="59">
        <v>38.200000000000003</v>
      </c>
      <c r="J25" s="58">
        <v>281</v>
      </c>
      <c r="K25" s="58" t="s">
        <v>106</v>
      </c>
      <c r="L25" s="58">
        <v>36.51</v>
      </c>
    </row>
    <row r="26" spans="1:12" ht="14.4" x14ac:dyDescent="0.3">
      <c r="A26" s="14"/>
      <c r="B26" s="15"/>
      <c r="C26" s="11"/>
      <c r="D26" s="6"/>
      <c r="E26" s="55"/>
      <c r="F26" s="56"/>
      <c r="G26" s="56"/>
      <c r="H26" s="56"/>
      <c r="I26" s="56"/>
      <c r="J26" s="56"/>
      <c r="K26" s="56"/>
      <c r="L26" s="56"/>
    </row>
    <row r="27" spans="1:12" ht="14.4" x14ac:dyDescent="0.3">
      <c r="A27" s="14"/>
      <c r="B27" s="15"/>
      <c r="C27" s="11"/>
      <c r="D27" s="7" t="s">
        <v>30</v>
      </c>
      <c r="E27" s="52" t="s">
        <v>110</v>
      </c>
      <c r="F27" s="53">
        <v>200</v>
      </c>
      <c r="G27" s="53">
        <v>0</v>
      </c>
      <c r="H27" s="53">
        <v>0</v>
      </c>
      <c r="I27" s="54">
        <v>22</v>
      </c>
      <c r="J27" s="53">
        <v>90</v>
      </c>
      <c r="K27" s="53" t="s">
        <v>103</v>
      </c>
      <c r="L27" s="53">
        <v>15.4</v>
      </c>
    </row>
    <row r="28" spans="1:12" ht="14.4" x14ac:dyDescent="0.3">
      <c r="A28" s="14"/>
      <c r="B28" s="15"/>
      <c r="C28" s="11"/>
      <c r="D28" s="7" t="s">
        <v>23</v>
      </c>
      <c r="E28" s="52" t="s">
        <v>39</v>
      </c>
      <c r="F28" s="53">
        <v>45</v>
      </c>
      <c r="G28" s="53">
        <v>4</v>
      </c>
      <c r="H28" s="53">
        <v>2</v>
      </c>
      <c r="I28" s="54">
        <v>19</v>
      </c>
      <c r="J28" s="53">
        <v>121</v>
      </c>
      <c r="K28" s="53" t="s">
        <v>103</v>
      </c>
      <c r="L28" s="53">
        <v>2.84</v>
      </c>
    </row>
    <row r="29" spans="1:12" ht="14.4" x14ac:dyDescent="0.3">
      <c r="A29" s="14"/>
      <c r="B29" s="15"/>
      <c r="C29" s="11"/>
      <c r="D29" s="7" t="s">
        <v>26</v>
      </c>
      <c r="E29" s="52"/>
      <c r="F29" s="61"/>
      <c r="G29" s="61"/>
      <c r="H29" s="61"/>
      <c r="I29" s="61"/>
      <c r="J29" s="61"/>
      <c r="K29" s="53"/>
      <c r="L29" s="61"/>
    </row>
    <row r="30" spans="1:12" ht="14.4" x14ac:dyDescent="0.3">
      <c r="A30" s="14"/>
      <c r="B30" s="15"/>
      <c r="C30" s="11"/>
      <c r="D30" s="85" t="s">
        <v>24</v>
      </c>
      <c r="E30" s="39" t="s">
        <v>96</v>
      </c>
      <c r="F30" s="40">
        <v>100</v>
      </c>
      <c r="G30" s="40">
        <v>0</v>
      </c>
      <c r="H30" s="40">
        <v>0</v>
      </c>
      <c r="I30" s="40">
        <v>13</v>
      </c>
      <c r="J30" s="40">
        <v>66</v>
      </c>
      <c r="K30" s="53" t="s">
        <v>103</v>
      </c>
      <c r="L30" s="40">
        <v>17</v>
      </c>
    </row>
    <row r="31" spans="1:12" ht="14.4" x14ac:dyDescent="0.3">
      <c r="A31" s="16"/>
      <c r="B31" s="17"/>
      <c r="C31" s="8"/>
      <c r="D31" s="18" t="s">
        <v>33</v>
      </c>
      <c r="E31" s="9"/>
      <c r="F31" s="19">
        <f>SUM(F25:F30)</f>
        <v>545</v>
      </c>
      <c r="G31" s="19">
        <f>SUM(G25:G30)</f>
        <v>14.5</v>
      </c>
      <c r="H31" s="19">
        <f>SUM(H25:H30)</f>
        <v>2</v>
      </c>
      <c r="I31" s="19">
        <f>SUM(I25:I30)</f>
        <v>92.2</v>
      </c>
      <c r="J31" s="19">
        <f>SUM(J25:J30)</f>
        <v>558</v>
      </c>
      <c r="K31" s="25"/>
      <c r="L31" s="19">
        <f>SUM(L25:L30)</f>
        <v>71.75</v>
      </c>
    </row>
    <row r="32" spans="1:12" ht="15" thickBot="1" x14ac:dyDescent="0.35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52"/>
      <c r="F32" s="53"/>
      <c r="G32" s="61"/>
      <c r="H32" s="61"/>
      <c r="I32" s="61"/>
      <c r="J32" s="61"/>
      <c r="K32" s="53"/>
      <c r="L32" s="53"/>
    </row>
    <row r="33" spans="1:12" ht="14.4" x14ac:dyDescent="0.3">
      <c r="A33" s="14"/>
      <c r="B33" s="15"/>
      <c r="C33" s="11"/>
      <c r="D33" s="7" t="s">
        <v>27</v>
      </c>
      <c r="E33" s="57" t="s">
        <v>53</v>
      </c>
      <c r="F33" s="58">
        <v>250</v>
      </c>
      <c r="G33" s="58">
        <v>5</v>
      </c>
      <c r="H33" s="58">
        <v>7</v>
      </c>
      <c r="I33" s="59">
        <v>17</v>
      </c>
      <c r="J33" s="58">
        <v>161</v>
      </c>
      <c r="K33" s="60" t="s">
        <v>54</v>
      </c>
      <c r="L33" s="58">
        <v>26.81</v>
      </c>
    </row>
    <row r="34" spans="1:12" ht="15" thickBot="1" x14ac:dyDescent="0.35">
      <c r="A34" s="14"/>
      <c r="B34" s="15"/>
      <c r="C34" s="11"/>
      <c r="D34" s="7" t="s">
        <v>28</v>
      </c>
      <c r="E34" s="52" t="s">
        <v>55</v>
      </c>
      <c r="F34" s="53">
        <v>90</v>
      </c>
      <c r="G34" s="53">
        <v>14</v>
      </c>
      <c r="H34" s="53">
        <v>3</v>
      </c>
      <c r="I34" s="54">
        <v>10</v>
      </c>
      <c r="J34" s="53">
        <v>127</v>
      </c>
      <c r="K34" s="53" t="s">
        <v>50</v>
      </c>
      <c r="L34" s="53">
        <v>47.66</v>
      </c>
    </row>
    <row r="35" spans="1:12" ht="14.4" x14ac:dyDescent="0.3">
      <c r="A35" s="14"/>
      <c r="B35" s="15"/>
      <c r="C35" s="11"/>
      <c r="D35" s="7" t="s">
        <v>29</v>
      </c>
      <c r="E35" s="52" t="s">
        <v>42</v>
      </c>
      <c r="F35" s="73">
        <v>150</v>
      </c>
      <c r="G35" s="73">
        <v>8</v>
      </c>
      <c r="H35" s="73">
        <v>7</v>
      </c>
      <c r="I35" s="74">
        <v>36</v>
      </c>
      <c r="J35" s="73">
        <v>238</v>
      </c>
      <c r="K35" s="73" t="s">
        <v>43</v>
      </c>
      <c r="L35" s="73">
        <v>13.1</v>
      </c>
    </row>
    <row r="36" spans="1:12" ht="14.4" x14ac:dyDescent="0.3">
      <c r="A36" s="14"/>
      <c r="B36" s="15"/>
      <c r="C36" s="11"/>
      <c r="D36" s="7" t="s">
        <v>30</v>
      </c>
      <c r="E36" s="52" t="s">
        <v>110</v>
      </c>
      <c r="F36" s="53">
        <v>200</v>
      </c>
      <c r="G36" s="53">
        <v>0</v>
      </c>
      <c r="H36" s="53">
        <v>0</v>
      </c>
      <c r="I36" s="54">
        <v>22</v>
      </c>
      <c r="J36" s="53">
        <v>90</v>
      </c>
      <c r="K36" s="53" t="s">
        <v>103</v>
      </c>
      <c r="L36" s="53">
        <v>15.4</v>
      </c>
    </row>
    <row r="37" spans="1:12" ht="14.4" x14ac:dyDescent="0.3">
      <c r="A37" s="14"/>
      <c r="B37" s="15"/>
      <c r="C37" s="11"/>
      <c r="D37" s="7" t="s">
        <v>31</v>
      </c>
      <c r="E37" s="52" t="s">
        <v>46</v>
      </c>
      <c r="F37" s="53">
        <v>45</v>
      </c>
      <c r="G37" s="53">
        <v>4</v>
      </c>
      <c r="H37" s="53">
        <v>2</v>
      </c>
      <c r="I37" s="54">
        <v>19</v>
      </c>
      <c r="J37" s="61">
        <v>121</v>
      </c>
      <c r="K37" s="53" t="s">
        <v>103</v>
      </c>
      <c r="L37" s="53">
        <v>2.84</v>
      </c>
    </row>
    <row r="38" spans="1:12" ht="14.4" x14ac:dyDescent="0.3">
      <c r="A38" s="14"/>
      <c r="B38" s="15"/>
      <c r="C38" s="11"/>
      <c r="D38" s="7" t="s">
        <v>32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6"/>
      <c r="B41" s="17"/>
      <c r="C41" s="8"/>
      <c r="D41" s="18" t="s">
        <v>33</v>
      </c>
      <c r="E41" s="9"/>
      <c r="F41" s="19">
        <f>SUM(F32:F40)</f>
        <v>735</v>
      </c>
      <c r="G41" s="19">
        <f t="shared" ref="G41" si="6">SUM(G32:G40)</f>
        <v>31</v>
      </c>
      <c r="H41" s="19">
        <f t="shared" ref="H41" si="7">SUM(H32:H40)</f>
        <v>19</v>
      </c>
      <c r="I41" s="19">
        <f t="shared" ref="I41" si="8">SUM(I32:I40)</f>
        <v>104</v>
      </c>
      <c r="J41" s="19">
        <f t="shared" ref="J41:L41" si="9">SUM(J32:J40)</f>
        <v>737</v>
      </c>
      <c r="K41" s="25"/>
      <c r="L41" s="19">
        <f t="shared" si="9"/>
        <v>105.81</v>
      </c>
    </row>
    <row r="42" spans="1:12" ht="15.75" customHeight="1" thickBot="1" x14ac:dyDescent="0.3">
      <c r="A42" s="33">
        <f>A25</f>
        <v>1</v>
      </c>
      <c r="B42" s="33">
        <f>B25</f>
        <v>2</v>
      </c>
      <c r="C42" s="127" t="s">
        <v>4</v>
      </c>
      <c r="D42" s="128"/>
      <c r="E42" s="31"/>
      <c r="F42" s="32">
        <f>F31+F41</f>
        <v>1280</v>
      </c>
      <c r="G42" s="32">
        <f t="shared" ref="G42" si="10">G31+G41</f>
        <v>45.5</v>
      </c>
      <c r="H42" s="32">
        <f t="shared" ref="H42" si="11">H31+H41</f>
        <v>21</v>
      </c>
      <c r="I42" s="32">
        <f t="shared" ref="I42" si="12">I31+I41</f>
        <v>196.2</v>
      </c>
      <c r="J42" s="32">
        <f t="shared" ref="J42:L42" si="13">J31+J41</f>
        <v>1295</v>
      </c>
      <c r="K42" s="32"/>
      <c r="L42" s="32">
        <f t="shared" si="13"/>
        <v>177.56</v>
      </c>
    </row>
    <row r="43" spans="1:12" ht="15" thickBot="1" x14ac:dyDescent="0.35">
      <c r="A43" s="20">
        <v>1</v>
      </c>
      <c r="B43" s="21">
        <v>3</v>
      </c>
      <c r="C43" s="22" t="s">
        <v>20</v>
      </c>
      <c r="D43" s="5" t="s">
        <v>21</v>
      </c>
      <c r="E43" s="57" t="s">
        <v>49</v>
      </c>
      <c r="F43" s="58">
        <v>90</v>
      </c>
      <c r="G43" s="58">
        <v>17</v>
      </c>
      <c r="H43" s="58">
        <v>3</v>
      </c>
      <c r="I43" s="59">
        <v>12</v>
      </c>
      <c r="J43" s="58">
        <v>153</v>
      </c>
      <c r="K43" s="58" t="s">
        <v>50</v>
      </c>
      <c r="L43" s="58">
        <v>47.66</v>
      </c>
    </row>
    <row r="44" spans="1:12" ht="14.4" x14ac:dyDescent="0.3">
      <c r="A44" s="23"/>
      <c r="B44" s="15"/>
      <c r="C44" s="11"/>
      <c r="D44" s="5" t="s">
        <v>21</v>
      </c>
      <c r="E44" s="52" t="s">
        <v>56</v>
      </c>
      <c r="F44" s="53">
        <v>200</v>
      </c>
      <c r="G44" s="53">
        <v>7</v>
      </c>
      <c r="H44" s="53">
        <v>7</v>
      </c>
      <c r="I44" s="54">
        <v>43</v>
      </c>
      <c r="J44" s="53">
        <v>269</v>
      </c>
      <c r="K44" s="53" t="s">
        <v>57</v>
      </c>
      <c r="L44" s="53">
        <v>15.28</v>
      </c>
    </row>
    <row r="45" spans="1:12" ht="14.4" x14ac:dyDescent="0.3">
      <c r="A45" s="23"/>
      <c r="B45" s="15"/>
      <c r="C45" s="11"/>
      <c r="D45" s="7" t="s">
        <v>22</v>
      </c>
      <c r="E45" s="52" t="s">
        <v>44</v>
      </c>
      <c r="F45" s="53">
        <v>200</v>
      </c>
      <c r="G45" s="61">
        <v>0</v>
      </c>
      <c r="H45" s="61">
        <v>0</v>
      </c>
      <c r="I45" s="61">
        <v>6</v>
      </c>
      <c r="J45" s="61">
        <v>26</v>
      </c>
      <c r="K45" s="53" t="s">
        <v>45</v>
      </c>
      <c r="L45" s="53">
        <v>1.63</v>
      </c>
    </row>
    <row r="46" spans="1:12" ht="15" thickBot="1" x14ac:dyDescent="0.35">
      <c r="A46" s="23"/>
      <c r="B46" s="15"/>
      <c r="C46" s="11"/>
      <c r="D46" s="7" t="s">
        <v>23</v>
      </c>
      <c r="E46" s="62" t="s">
        <v>46</v>
      </c>
      <c r="F46" s="63">
        <v>45</v>
      </c>
      <c r="G46" s="61">
        <v>4</v>
      </c>
      <c r="H46" s="61">
        <v>2</v>
      </c>
      <c r="I46" s="61">
        <v>19</v>
      </c>
      <c r="J46" s="61">
        <v>121</v>
      </c>
      <c r="K46" s="53" t="s">
        <v>103</v>
      </c>
      <c r="L46" s="53">
        <v>2.84</v>
      </c>
    </row>
    <row r="47" spans="1:12" ht="15" thickBot="1" x14ac:dyDescent="0.35">
      <c r="A47" s="23"/>
      <c r="B47" s="15"/>
      <c r="C47" s="11"/>
      <c r="D47" s="7" t="s">
        <v>24</v>
      </c>
      <c r="E47" s="55"/>
      <c r="F47" s="56"/>
      <c r="G47" s="61"/>
      <c r="H47" s="61"/>
      <c r="I47" s="61"/>
      <c r="J47" s="61"/>
      <c r="K47" s="60"/>
      <c r="L47" s="63"/>
    </row>
    <row r="48" spans="1:12" ht="14.4" x14ac:dyDescent="0.3">
      <c r="A48" s="23"/>
      <c r="B48" s="15"/>
      <c r="C48" s="11"/>
      <c r="D48" s="7" t="s">
        <v>26</v>
      </c>
      <c r="E48" s="52" t="s">
        <v>58</v>
      </c>
      <c r="F48" s="53">
        <v>60</v>
      </c>
      <c r="G48" s="61">
        <v>0</v>
      </c>
      <c r="H48" s="61">
        <v>0</v>
      </c>
      <c r="I48" s="61">
        <v>3</v>
      </c>
      <c r="J48" s="61">
        <v>11</v>
      </c>
      <c r="K48" s="53" t="s">
        <v>103</v>
      </c>
      <c r="L48" s="61">
        <v>22.68</v>
      </c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4"/>
      <c r="B50" s="17"/>
      <c r="C50" s="8"/>
      <c r="D50" s="18" t="s">
        <v>33</v>
      </c>
      <c r="E50" s="9"/>
      <c r="F50" s="19">
        <f>SUM(F43:F49)</f>
        <v>595</v>
      </c>
      <c r="G50" s="19">
        <f t="shared" ref="G50" si="14">SUM(G43:G49)</f>
        <v>28</v>
      </c>
      <c r="H50" s="19">
        <f t="shared" ref="H50" si="15">SUM(H43:H49)</f>
        <v>12</v>
      </c>
      <c r="I50" s="19">
        <f t="shared" ref="I50" si="16">SUM(I43:I49)</f>
        <v>83</v>
      </c>
      <c r="J50" s="19">
        <f t="shared" ref="J50:L50" si="17">SUM(J43:J49)</f>
        <v>580</v>
      </c>
      <c r="K50" s="25"/>
      <c r="L50" s="19">
        <f t="shared" si="17"/>
        <v>90.09</v>
      </c>
    </row>
    <row r="51" spans="1:12" ht="14.4" x14ac:dyDescent="0.3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96" t="s">
        <v>113</v>
      </c>
      <c r="F51" s="66">
        <v>60</v>
      </c>
      <c r="G51" s="66">
        <v>1</v>
      </c>
      <c r="H51" s="66">
        <v>4</v>
      </c>
      <c r="I51" s="66">
        <v>6</v>
      </c>
      <c r="J51" s="66">
        <v>60</v>
      </c>
      <c r="K51" s="66" t="s">
        <v>79</v>
      </c>
      <c r="L51" s="66">
        <v>6.37</v>
      </c>
    </row>
    <row r="52" spans="1:12" ht="28.8" x14ac:dyDescent="0.3">
      <c r="A52" s="23"/>
      <c r="B52" s="15"/>
      <c r="C52" s="11"/>
      <c r="D52" s="7" t="s">
        <v>27</v>
      </c>
      <c r="E52" s="97" t="s">
        <v>65</v>
      </c>
      <c r="F52" s="98">
        <v>250</v>
      </c>
      <c r="G52" s="48">
        <v>2</v>
      </c>
      <c r="H52" s="48">
        <v>5</v>
      </c>
      <c r="I52" s="49">
        <v>13</v>
      </c>
      <c r="J52" s="48">
        <v>111</v>
      </c>
      <c r="K52" s="99" t="s">
        <v>66</v>
      </c>
      <c r="L52" s="48">
        <v>13.88</v>
      </c>
    </row>
    <row r="53" spans="1:12" ht="28.8" x14ac:dyDescent="0.3">
      <c r="A53" s="23"/>
      <c r="B53" s="15"/>
      <c r="C53" s="11"/>
      <c r="D53" s="7" t="s">
        <v>28</v>
      </c>
      <c r="E53" s="97" t="s">
        <v>67</v>
      </c>
      <c r="F53" s="100">
        <v>90</v>
      </c>
      <c r="G53" s="53">
        <v>11</v>
      </c>
      <c r="H53" s="53">
        <v>6</v>
      </c>
      <c r="I53" s="54">
        <v>7</v>
      </c>
      <c r="J53" s="53">
        <v>150</v>
      </c>
      <c r="K53" s="101" t="s">
        <v>68</v>
      </c>
      <c r="L53" s="53">
        <v>38.26</v>
      </c>
    </row>
    <row r="54" spans="1:12" ht="14.4" x14ac:dyDescent="0.3">
      <c r="A54" s="23"/>
      <c r="B54" s="15"/>
      <c r="C54" s="11"/>
      <c r="D54" s="7" t="s">
        <v>29</v>
      </c>
      <c r="E54" s="97" t="s">
        <v>69</v>
      </c>
      <c r="F54" s="100">
        <v>150</v>
      </c>
      <c r="G54" s="53">
        <v>4</v>
      </c>
      <c r="H54" s="53">
        <v>5</v>
      </c>
      <c r="I54" s="54">
        <v>26</v>
      </c>
      <c r="J54" s="53">
        <v>176</v>
      </c>
      <c r="K54" s="101" t="s">
        <v>70</v>
      </c>
      <c r="L54" s="53">
        <v>22.33</v>
      </c>
    </row>
    <row r="55" spans="1:12" ht="14.4" x14ac:dyDescent="0.3">
      <c r="A55" s="23"/>
      <c r="B55" s="15"/>
      <c r="C55" s="11"/>
      <c r="D55" s="7" t="s">
        <v>30</v>
      </c>
      <c r="E55" s="97" t="s">
        <v>110</v>
      </c>
      <c r="F55" s="100">
        <v>200</v>
      </c>
      <c r="G55" s="53">
        <v>0</v>
      </c>
      <c r="H55" s="53">
        <v>0</v>
      </c>
      <c r="I55" s="54">
        <v>22</v>
      </c>
      <c r="J55" s="53">
        <v>91</v>
      </c>
      <c r="K55" s="53" t="s">
        <v>103</v>
      </c>
      <c r="L55" s="53">
        <v>15.4</v>
      </c>
    </row>
    <row r="56" spans="1:12" ht="14.4" x14ac:dyDescent="0.3">
      <c r="A56" s="23"/>
      <c r="B56" s="15"/>
      <c r="C56" s="11"/>
      <c r="D56" s="7" t="s">
        <v>31</v>
      </c>
      <c r="E56" s="97" t="s">
        <v>46</v>
      </c>
      <c r="F56" s="100">
        <v>45</v>
      </c>
      <c r="G56" s="53">
        <v>4</v>
      </c>
      <c r="H56" s="53">
        <v>2</v>
      </c>
      <c r="I56" s="54">
        <v>19</v>
      </c>
      <c r="J56" s="53">
        <v>121</v>
      </c>
      <c r="K56" s="53" t="s">
        <v>103</v>
      </c>
      <c r="L56" s="53">
        <v>2.84</v>
      </c>
    </row>
    <row r="57" spans="1:12" ht="14.4" x14ac:dyDescent="0.3">
      <c r="A57" s="23"/>
      <c r="B57" s="15"/>
      <c r="C57" s="11"/>
      <c r="D57" s="7" t="s">
        <v>32</v>
      </c>
      <c r="E57" s="102"/>
      <c r="F57" s="103"/>
      <c r="G57" s="103"/>
      <c r="H57" s="103"/>
      <c r="I57" s="103"/>
      <c r="J57" s="103"/>
      <c r="K57" s="104"/>
      <c r="L57" s="103"/>
    </row>
    <row r="58" spans="1:12" ht="14.4" x14ac:dyDescent="0.3">
      <c r="A58" s="23"/>
      <c r="B58" s="15"/>
      <c r="C58" s="11"/>
      <c r="D58" s="6"/>
      <c r="E58" s="102"/>
      <c r="F58" s="103"/>
      <c r="G58" s="103"/>
      <c r="H58" s="103"/>
      <c r="I58" s="103"/>
      <c r="J58" s="103"/>
      <c r="K58" s="104"/>
      <c r="L58" s="103"/>
    </row>
    <row r="59" spans="1:12" ht="14.4" x14ac:dyDescent="0.3">
      <c r="A59" s="23"/>
      <c r="B59" s="15"/>
      <c r="C59" s="11"/>
      <c r="D59" s="6"/>
      <c r="E59" s="102"/>
      <c r="F59" s="103"/>
      <c r="G59" s="103"/>
      <c r="H59" s="103"/>
      <c r="I59" s="103"/>
      <c r="J59" s="103"/>
      <c r="K59" s="104"/>
      <c r="L59" s="103"/>
    </row>
    <row r="60" spans="1:12" ht="14.4" x14ac:dyDescent="0.3">
      <c r="A60" s="24"/>
      <c r="B60" s="17"/>
      <c r="C60" s="8"/>
      <c r="D60" s="18" t="s">
        <v>33</v>
      </c>
      <c r="E60" s="9"/>
      <c r="F60" s="19">
        <f>SUM(F51:F59)</f>
        <v>795</v>
      </c>
      <c r="G60" s="19">
        <f t="shared" ref="G60" si="18">SUM(G51:G59)</f>
        <v>22</v>
      </c>
      <c r="H60" s="19">
        <f t="shared" ref="H60" si="19">SUM(H51:H59)</f>
        <v>22</v>
      </c>
      <c r="I60" s="19">
        <f t="shared" ref="I60" si="20">SUM(I51:I59)</f>
        <v>93</v>
      </c>
      <c r="J60" s="82">
        <f t="shared" ref="J60:L60" si="21">SUM(J51:J59)</f>
        <v>709</v>
      </c>
      <c r="K60" s="25"/>
      <c r="L60" s="19">
        <f t="shared" si="21"/>
        <v>99.080000000000013</v>
      </c>
    </row>
    <row r="61" spans="1:12" ht="15.75" customHeight="1" thickBot="1" x14ac:dyDescent="0.3">
      <c r="A61" s="29">
        <f>A43</f>
        <v>1</v>
      </c>
      <c r="B61" s="30">
        <f>B43</f>
        <v>3</v>
      </c>
      <c r="C61" s="127" t="s">
        <v>4</v>
      </c>
      <c r="D61" s="128"/>
      <c r="E61" s="31"/>
      <c r="F61" s="32">
        <f>F50+F60</f>
        <v>1390</v>
      </c>
      <c r="G61" s="32">
        <f t="shared" ref="G61" si="22">G50+G60</f>
        <v>50</v>
      </c>
      <c r="H61" s="32">
        <f t="shared" ref="H61" si="23">H50+H60</f>
        <v>34</v>
      </c>
      <c r="I61" s="32">
        <f t="shared" ref="I61" si="24">I50+I60</f>
        <v>176</v>
      </c>
      <c r="J61" s="32">
        <f t="shared" ref="J61:L61" si="25">J50+J60</f>
        <v>1289</v>
      </c>
      <c r="K61" s="32"/>
      <c r="L61" s="32">
        <f t="shared" si="25"/>
        <v>189.17000000000002</v>
      </c>
    </row>
    <row r="62" spans="1:12" ht="14.4" x14ac:dyDescent="0.3">
      <c r="A62" s="20">
        <v>1</v>
      </c>
      <c r="B62" s="21">
        <v>4</v>
      </c>
      <c r="C62" s="22" t="s">
        <v>20</v>
      </c>
      <c r="D62" s="5" t="s">
        <v>21</v>
      </c>
      <c r="E62" s="52" t="s">
        <v>98</v>
      </c>
      <c r="F62" s="53">
        <v>200</v>
      </c>
      <c r="G62" s="53">
        <v>7</v>
      </c>
      <c r="H62" s="53">
        <v>6</v>
      </c>
      <c r="I62" s="54">
        <v>27</v>
      </c>
      <c r="J62" s="53">
        <v>187.3</v>
      </c>
      <c r="K62" s="53" t="s">
        <v>61</v>
      </c>
      <c r="L62" s="61">
        <v>21.31</v>
      </c>
    </row>
    <row r="63" spans="1:12" ht="15" thickBot="1" x14ac:dyDescent="0.35">
      <c r="A63" s="23"/>
      <c r="B63" s="15"/>
      <c r="C63" s="11"/>
      <c r="D63" s="6"/>
      <c r="E63" s="55"/>
      <c r="F63" s="56"/>
      <c r="G63" s="56"/>
      <c r="H63" s="56"/>
      <c r="I63" s="56"/>
      <c r="J63" s="56"/>
      <c r="K63" s="56"/>
      <c r="L63" s="56"/>
    </row>
    <row r="64" spans="1:12" ht="14.4" x14ac:dyDescent="0.3">
      <c r="A64" s="23"/>
      <c r="B64" s="15"/>
      <c r="C64" s="11"/>
      <c r="D64" s="7" t="s">
        <v>22</v>
      </c>
      <c r="E64" s="86" t="s">
        <v>44</v>
      </c>
      <c r="F64" s="58">
        <v>200</v>
      </c>
      <c r="G64" s="61">
        <v>0</v>
      </c>
      <c r="H64" s="61">
        <v>0</v>
      </c>
      <c r="I64" s="61">
        <v>6</v>
      </c>
      <c r="J64" s="61">
        <v>26</v>
      </c>
      <c r="K64" s="53" t="s">
        <v>45</v>
      </c>
      <c r="L64" s="53">
        <v>1.63</v>
      </c>
    </row>
    <row r="65" spans="1:12" ht="14.4" x14ac:dyDescent="0.3">
      <c r="A65" s="23"/>
      <c r="B65" s="15"/>
      <c r="C65" s="11"/>
      <c r="D65" s="7" t="s">
        <v>23</v>
      </c>
      <c r="E65" s="52" t="s">
        <v>46</v>
      </c>
      <c r="F65" s="53">
        <v>45</v>
      </c>
      <c r="G65" s="61">
        <v>4</v>
      </c>
      <c r="H65" s="61">
        <v>2</v>
      </c>
      <c r="I65" s="61">
        <v>19</v>
      </c>
      <c r="J65" s="61">
        <v>121</v>
      </c>
      <c r="K65" s="53" t="s">
        <v>103</v>
      </c>
      <c r="L65" s="61">
        <v>2.84</v>
      </c>
    </row>
    <row r="66" spans="1:12" ht="15" thickBot="1" x14ac:dyDescent="0.35">
      <c r="A66" s="23"/>
      <c r="B66" s="15"/>
      <c r="C66" s="11"/>
      <c r="D66" s="7" t="s">
        <v>24</v>
      </c>
      <c r="E66" s="62"/>
      <c r="F66" s="63"/>
      <c r="G66" s="61"/>
      <c r="H66" s="61"/>
      <c r="I66" s="61"/>
      <c r="J66" s="61"/>
      <c r="K66" s="60"/>
      <c r="L66" s="61"/>
    </row>
    <row r="67" spans="1:12" ht="14.4" x14ac:dyDescent="0.3">
      <c r="A67" s="23"/>
      <c r="B67" s="15"/>
      <c r="C67" s="11"/>
      <c r="D67" s="7" t="s">
        <v>26</v>
      </c>
      <c r="E67" s="84" t="s">
        <v>87</v>
      </c>
      <c r="F67" s="53">
        <v>30</v>
      </c>
      <c r="G67" s="53">
        <v>7</v>
      </c>
      <c r="H67" s="53">
        <v>8</v>
      </c>
      <c r="I67" s="54">
        <v>0</v>
      </c>
      <c r="J67" s="61">
        <v>107</v>
      </c>
      <c r="K67" s="53" t="s">
        <v>62</v>
      </c>
      <c r="L67" s="61">
        <v>37.44</v>
      </c>
    </row>
    <row r="68" spans="1:12" ht="15" thickBot="1" x14ac:dyDescent="0.35">
      <c r="A68" s="23"/>
      <c r="B68" s="15"/>
      <c r="C68" s="11"/>
      <c r="D68" s="7" t="s">
        <v>26</v>
      </c>
      <c r="E68" s="95" t="s">
        <v>84</v>
      </c>
      <c r="F68" s="63">
        <v>50</v>
      </c>
      <c r="G68" s="63">
        <v>6</v>
      </c>
      <c r="H68" s="63">
        <v>5</v>
      </c>
      <c r="I68" s="64">
        <v>0</v>
      </c>
      <c r="J68" s="61">
        <v>80</v>
      </c>
      <c r="K68" s="63" t="s">
        <v>63</v>
      </c>
      <c r="L68" s="61">
        <v>14</v>
      </c>
    </row>
    <row r="69" spans="1:12" ht="14.4" x14ac:dyDescent="0.3">
      <c r="A69" s="24"/>
      <c r="B69" s="17"/>
      <c r="C69" s="8"/>
      <c r="D69" s="18" t="s">
        <v>33</v>
      </c>
      <c r="E69" s="9"/>
      <c r="F69" s="19">
        <f>SUM(F62:F68)</f>
        <v>525</v>
      </c>
      <c r="G69" s="19">
        <f t="shared" ref="G69" si="26">SUM(G62:G68)</f>
        <v>24</v>
      </c>
      <c r="H69" s="19">
        <f t="shared" ref="H69" si="27">SUM(H62:H68)</f>
        <v>21</v>
      </c>
      <c r="I69" s="19">
        <f t="shared" ref="I69" si="28">SUM(I62:I68)</f>
        <v>52</v>
      </c>
      <c r="J69" s="82">
        <f t="shared" ref="J69:L69" si="29">SUM(J62:J68)</f>
        <v>521.29999999999995</v>
      </c>
      <c r="K69" s="25"/>
      <c r="L69" s="19">
        <f t="shared" si="29"/>
        <v>77.22</v>
      </c>
    </row>
    <row r="70" spans="1:12" ht="14.4" x14ac:dyDescent="0.3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52" t="s">
        <v>97</v>
      </c>
      <c r="F70" s="61">
        <v>60</v>
      </c>
      <c r="G70" s="61">
        <v>1.3</v>
      </c>
      <c r="H70" s="61">
        <v>4.2</v>
      </c>
      <c r="I70" s="61">
        <v>6.8</v>
      </c>
      <c r="J70" s="61">
        <v>71.400000000000006</v>
      </c>
      <c r="K70" s="53" t="s">
        <v>64</v>
      </c>
      <c r="L70" s="61">
        <v>14.78</v>
      </c>
    </row>
    <row r="71" spans="1:12" ht="14.4" x14ac:dyDescent="0.3">
      <c r="A71" s="23"/>
      <c r="B71" s="15"/>
      <c r="C71" s="11"/>
      <c r="D71" s="7" t="s">
        <v>27</v>
      </c>
      <c r="E71" s="52" t="s">
        <v>59</v>
      </c>
      <c r="F71" s="53">
        <v>250</v>
      </c>
      <c r="G71" s="53">
        <v>5</v>
      </c>
      <c r="H71" s="53">
        <v>4</v>
      </c>
      <c r="I71" s="54">
        <v>14</v>
      </c>
      <c r="J71" s="53">
        <v>117</v>
      </c>
      <c r="K71" s="53" t="s">
        <v>60</v>
      </c>
      <c r="L71" s="53">
        <v>9.34</v>
      </c>
    </row>
    <row r="72" spans="1:12" ht="15" thickBot="1" x14ac:dyDescent="0.35">
      <c r="A72" s="23"/>
      <c r="B72" s="15"/>
      <c r="C72" s="11"/>
      <c r="D72" s="7" t="s">
        <v>28</v>
      </c>
      <c r="E72" s="80"/>
      <c r="F72" s="80"/>
      <c r="G72" s="80"/>
      <c r="H72" s="80"/>
      <c r="I72" s="80"/>
      <c r="J72" s="80"/>
      <c r="K72" s="80"/>
      <c r="L72" s="80"/>
    </row>
    <row r="73" spans="1:12" ht="14.4" x14ac:dyDescent="0.3">
      <c r="A73" s="23"/>
      <c r="B73" s="15"/>
      <c r="C73" s="11"/>
      <c r="D73" s="7" t="s">
        <v>29</v>
      </c>
      <c r="E73" s="52" t="s">
        <v>109</v>
      </c>
      <c r="F73" s="53">
        <v>150</v>
      </c>
      <c r="G73" s="58">
        <v>24.8</v>
      </c>
      <c r="H73" s="58">
        <v>6.2</v>
      </c>
      <c r="I73" s="59">
        <v>17.600000000000001</v>
      </c>
      <c r="J73" s="58">
        <v>323</v>
      </c>
      <c r="K73" s="58" t="s">
        <v>108</v>
      </c>
      <c r="L73" s="58">
        <v>42.54</v>
      </c>
    </row>
    <row r="74" spans="1:12" ht="14.4" x14ac:dyDescent="0.3">
      <c r="A74" s="23"/>
      <c r="B74" s="15"/>
      <c r="C74" s="11"/>
      <c r="D74" s="7" t="s">
        <v>30</v>
      </c>
      <c r="E74" s="97" t="s">
        <v>110</v>
      </c>
      <c r="F74" s="53">
        <v>200</v>
      </c>
      <c r="G74" s="53">
        <v>0</v>
      </c>
      <c r="H74" s="53">
        <v>0</v>
      </c>
      <c r="I74" s="54">
        <v>22</v>
      </c>
      <c r="J74" s="53">
        <v>90</v>
      </c>
      <c r="K74" s="53" t="s">
        <v>103</v>
      </c>
      <c r="L74" s="53">
        <v>15.4</v>
      </c>
    </row>
    <row r="75" spans="1:12" ht="14.4" x14ac:dyDescent="0.3">
      <c r="A75" s="23"/>
      <c r="B75" s="15"/>
      <c r="C75" s="11"/>
      <c r="D75" s="7" t="s">
        <v>31</v>
      </c>
      <c r="E75" s="52" t="s">
        <v>46</v>
      </c>
      <c r="F75" s="53">
        <v>45</v>
      </c>
      <c r="G75" s="53">
        <v>4</v>
      </c>
      <c r="H75" s="53">
        <v>2</v>
      </c>
      <c r="I75" s="54">
        <v>19</v>
      </c>
      <c r="J75" s="53">
        <v>121</v>
      </c>
      <c r="K75" s="53" t="s">
        <v>103</v>
      </c>
      <c r="L75" s="53">
        <v>2.84</v>
      </c>
    </row>
    <row r="76" spans="1:12" ht="14.4" x14ac:dyDescent="0.3">
      <c r="A76" s="23"/>
      <c r="B76" s="15"/>
      <c r="C76" s="11"/>
      <c r="D76" s="7" t="s">
        <v>32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4"/>
      <c r="B79" s="17"/>
      <c r="C79" s="8"/>
      <c r="D79" s="18" t="s">
        <v>33</v>
      </c>
      <c r="E79" s="9"/>
      <c r="F79" s="19">
        <f>SUM(F70:F78)</f>
        <v>705</v>
      </c>
      <c r="G79" s="19">
        <f>SUM(G70:G78)</f>
        <v>35.1</v>
      </c>
      <c r="H79" s="19">
        <f>SUM(H70:H78)</f>
        <v>16.399999999999999</v>
      </c>
      <c r="I79" s="19">
        <f>SUM(I70:I78)</f>
        <v>79.400000000000006</v>
      </c>
      <c r="J79" s="82">
        <f>SUM(J70:J78)</f>
        <v>722.4</v>
      </c>
      <c r="K79" s="25"/>
      <c r="L79" s="19">
        <f>SUM(L70:L78)</f>
        <v>84.9</v>
      </c>
    </row>
    <row r="80" spans="1:12" ht="15.75" customHeight="1" thickBot="1" x14ac:dyDescent="0.3">
      <c r="A80" s="29">
        <f>A62</f>
        <v>1</v>
      </c>
      <c r="B80" s="30">
        <f>B62</f>
        <v>4</v>
      </c>
      <c r="C80" s="127" t="s">
        <v>4</v>
      </c>
      <c r="D80" s="128"/>
      <c r="E80" s="31"/>
      <c r="F80" s="32">
        <f>F69+F79</f>
        <v>1230</v>
      </c>
      <c r="G80" s="32">
        <f t="shared" ref="G80" si="30">G69+G79</f>
        <v>59.1</v>
      </c>
      <c r="H80" s="32">
        <f t="shared" ref="H80" si="31">H69+H79</f>
        <v>37.4</v>
      </c>
      <c r="I80" s="32">
        <f t="shared" ref="I80" si="32">I69+I79</f>
        <v>131.4</v>
      </c>
      <c r="J80" s="32">
        <f t="shared" ref="J80:L80" si="33">J69+J79</f>
        <v>1243.6999999999998</v>
      </c>
      <c r="K80" s="32"/>
      <c r="L80" s="32">
        <f t="shared" si="33"/>
        <v>162.12</v>
      </c>
    </row>
    <row r="81" spans="1:14" ht="15" thickBot="1" x14ac:dyDescent="0.35">
      <c r="A81" s="20">
        <v>1</v>
      </c>
      <c r="B81" s="21">
        <v>5</v>
      </c>
      <c r="C81" s="22" t="s">
        <v>20</v>
      </c>
      <c r="D81" s="5" t="s">
        <v>21</v>
      </c>
      <c r="E81" s="65" t="s">
        <v>72</v>
      </c>
      <c r="F81" s="66">
        <v>90</v>
      </c>
      <c r="G81" s="66">
        <v>10</v>
      </c>
      <c r="H81" s="66">
        <v>5</v>
      </c>
      <c r="I81" s="66">
        <v>4</v>
      </c>
      <c r="J81" s="66">
        <v>110</v>
      </c>
      <c r="K81" s="58" t="s">
        <v>68</v>
      </c>
      <c r="L81" s="66">
        <v>38.26</v>
      </c>
    </row>
    <row r="82" spans="1:14" ht="14.4" x14ac:dyDescent="0.3">
      <c r="A82" s="23"/>
      <c r="B82" s="15"/>
      <c r="C82" s="11"/>
      <c r="D82" s="5" t="s">
        <v>21</v>
      </c>
      <c r="E82" s="65" t="s">
        <v>99</v>
      </c>
      <c r="F82" s="53">
        <v>200</v>
      </c>
      <c r="G82" s="53">
        <v>5</v>
      </c>
      <c r="H82" s="53">
        <v>5</v>
      </c>
      <c r="I82" s="54">
        <v>29</v>
      </c>
      <c r="J82" s="53">
        <v>184</v>
      </c>
      <c r="K82" s="53"/>
      <c r="L82" s="53">
        <v>10.94</v>
      </c>
    </row>
    <row r="83" spans="1:14" ht="14.4" x14ac:dyDescent="0.3">
      <c r="A83" s="23"/>
      <c r="B83" s="15"/>
      <c r="C83" s="11"/>
      <c r="D83" s="87" t="s">
        <v>30</v>
      </c>
      <c r="E83" s="97" t="s">
        <v>110</v>
      </c>
      <c r="F83" s="66">
        <v>200</v>
      </c>
      <c r="G83" s="66">
        <v>0</v>
      </c>
      <c r="H83" s="66">
        <v>0</v>
      </c>
      <c r="I83" s="66">
        <v>22</v>
      </c>
      <c r="J83" s="66">
        <v>90</v>
      </c>
      <c r="K83" s="53" t="s">
        <v>103</v>
      </c>
      <c r="L83" s="66">
        <v>15.4</v>
      </c>
    </row>
    <row r="84" spans="1:14" ht="14.4" x14ac:dyDescent="0.3">
      <c r="A84" s="23"/>
      <c r="B84" s="15"/>
      <c r="C84" s="11"/>
      <c r="D84" s="7" t="s">
        <v>23</v>
      </c>
      <c r="E84" s="65" t="s">
        <v>46</v>
      </c>
      <c r="F84" s="66">
        <v>45</v>
      </c>
      <c r="G84" s="61">
        <v>4</v>
      </c>
      <c r="H84" s="61">
        <v>2</v>
      </c>
      <c r="I84" s="61">
        <v>19</v>
      </c>
      <c r="J84" s="61">
        <v>121</v>
      </c>
      <c r="K84" s="53" t="s">
        <v>103</v>
      </c>
      <c r="L84" s="66">
        <v>2.84</v>
      </c>
    </row>
    <row r="85" spans="1:14" ht="14.4" x14ac:dyDescent="0.3">
      <c r="A85" s="23"/>
      <c r="B85" s="15"/>
      <c r="C85" s="11"/>
      <c r="D85" s="7"/>
      <c r="E85" s="67"/>
      <c r="F85" s="40"/>
      <c r="G85" s="40"/>
      <c r="H85" s="40"/>
      <c r="I85" s="40"/>
      <c r="J85" s="40"/>
      <c r="K85" s="53"/>
      <c r="L85" s="40"/>
    </row>
    <row r="86" spans="1:14" ht="14.4" x14ac:dyDescent="0.3">
      <c r="A86" s="23"/>
      <c r="B86" s="15"/>
      <c r="C86" s="11"/>
    </row>
    <row r="87" spans="1:14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4" ht="14.4" x14ac:dyDescent="0.3">
      <c r="A88" s="24"/>
      <c r="B88" s="17"/>
      <c r="C88" s="8"/>
      <c r="D88" s="18" t="s">
        <v>33</v>
      </c>
      <c r="E88" s="9"/>
      <c r="F88" s="19">
        <f>SUM(F81:F87)</f>
        <v>535</v>
      </c>
      <c r="G88" s="19">
        <f t="shared" ref="G88" si="34">SUM(G81:G87)</f>
        <v>19</v>
      </c>
      <c r="H88" s="19">
        <f t="shared" ref="H88" si="35">SUM(H81:H87)</f>
        <v>12</v>
      </c>
      <c r="I88" s="19">
        <f t="shared" ref="I88" si="36">SUM(I81:I87)</f>
        <v>74</v>
      </c>
      <c r="J88" s="82">
        <f t="shared" ref="J88:L88" si="37">SUM(J81:J87)</f>
        <v>505</v>
      </c>
      <c r="K88" s="25"/>
      <c r="L88" s="19">
        <f t="shared" si="37"/>
        <v>67.44</v>
      </c>
    </row>
    <row r="89" spans="1:14" ht="14.4" x14ac:dyDescent="0.3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39"/>
      <c r="F89" s="40"/>
      <c r="G89" s="40"/>
      <c r="H89" s="40"/>
      <c r="I89" s="40"/>
      <c r="J89" s="40"/>
      <c r="K89" s="41"/>
      <c r="L89" s="40"/>
      <c r="N89" s="88"/>
    </row>
    <row r="90" spans="1:14" ht="14.4" x14ac:dyDescent="0.3">
      <c r="A90" s="23"/>
      <c r="B90" s="15"/>
      <c r="C90" s="11"/>
      <c r="D90" s="7" t="s">
        <v>27</v>
      </c>
      <c r="E90" s="52" t="s">
        <v>73</v>
      </c>
      <c r="F90" s="53">
        <v>250</v>
      </c>
      <c r="G90" s="53">
        <v>8</v>
      </c>
      <c r="H90" s="53">
        <v>6</v>
      </c>
      <c r="I90" s="54">
        <v>20</v>
      </c>
      <c r="J90" s="53">
        <v>166</v>
      </c>
      <c r="K90" s="53" t="s">
        <v>74</v>
      </c>
      <c r="L90" s="53">
        <v>11</v>
      </c>
      <c r="N90" s="88"/>
    </row>
    <row r="91" spans="1:14" ht="14.4" x14ac:dyDescent="0.3">
      <c r="A91" s="23"/>
      <c r="B91" s="15"/>
      <c r="C91" s="11"/>
      <c r="D91" s="7" t="s">
        <v>28</v>
      </c>
      <c r="E91" s="52" t="s">
        <v>55</v>
      </c>
      <c r="F91" s="53">
        <v>90</v>
      </c>
      <c r="G91" s="53">
        <v>8</v>
      </c>
      <c r="H91" s="53">
        <v>11</v>
      </c>
      <c r="I91" s="54">
        <v>9</v>
      </c>
      <c r="J91" s="53">
        <v>170</v>
      </c>
      <c r="K91" s="53" t="s">
        <v>50</v>
      </c>
      <c r="L91" s="53">
        <v>46.52</v>
      </c>
      <c r="N91" s="88"/>
    </row>
    <row r="92" spans="1:14" ht="14.4" x14ac:dyDescent="0.3">
      <c r="A92" s="23"/>
      <c r="B92" s="15"/>
      <c r="C92" s="11"/>
      <c r="D92" s="7" t="s">
        <v>29</v>
      </c>
      <c r="E92" s="52" t="s">
        <v>75</v>
      </c>
      <c r="F92" s="53">
        <v>150</v>
      </c>
      <c r="G92" s="53">
        <v>5</v>
      </c>
      <c r="H92" s="53">
        <v>6</v>
      </c>
      <c r="I92" s="54">
        <v>33</v>
      </c>
      <c r="J92" s="53">
        <v>202</v>
      </c>
      <c r="K92" s="53" t="s">
        <v>57</v>
      </c>
      <c r="L92" s="53">
        <v>11.43</v>
      </c>
    </row>
    <row r="93" spans="1:14" ht="14.4" x14ac:dyDescent="0.3">
      <c r="A93" s="23"/>
      <c r="B93" s="15"/>
      <c r="C93" s="11"/>
      <c r="D93" s="89" t="s">
        <v>30</v>
      </c>
      <c r="E93" s="84" t="s">
        <v>110</v>
      </c>
      <c r="F93" s="53">
        <v>200</v>
      </c>
      <c r="G93" s="61">
        <v>0</v>
      </c>
      <c r="H93" s="61">
        <v>0</v>
      </c>
      <c r="I93" s="90">
        <v>22</v>
      </c>
      <c r="J93" s="90">
        <v>99</v>
      </c>
      <c r="K93" s="53" t="s">
        <v>103</v>
      </c>
      <c r="L93" s="53">
        <v>15.4</v>
      </c>
    </row>
    <row r="94" spans="1:14" ht="14.4" x14ac:dyDescent="0.3">
      <c r="A94" s="23"/>
      <c r="B94" s="15"/>
      <c r="C94" s="11"/>
      <c r="D94" s="7" t="s">
        <v>31</v>
      </c>
      <c r="E94" s="52" t="s">
        <v>46</v>
      </c>
      <c r="F94" s="53">
        <v>45</v>
      </c>
      <c r="G94" s="53">
        <v>4</v>
      </c>
      <c r="H94" s="53">
        <v>2</v>
      </c>
      <c r="I94" s="54">
        <v>19</v>
      </c>
      <c r="J94" s="53">
        <v>121</v>
      </c>
      <c r="K94" s="53" t="s">
        <v>103</v>
      </c>
      <c r="L94" s="53">
        <v>2.84</v>
      </c>
    </row>
    <row r="95" spans="1:14" ht="14.4" x14ac:dyDescent="0.3">
      <c r="A95" s="23"/>
      <c r="B95" s="15"/>
      <c r="C95" s="11"/>
      <c r="D95" s="7" t="s">
        <v>32</v>
      </c>
      <c r="E95" s="39"/>
      <c r="F95" s="40"/>
      <c r="G95" s="40"/>
      <c r="H95" s="40"/>
      <c r="I95" s="40"/>
      <c r="J95" s="40"/>
      <c r="K95" s="41"/>
      <c r="L95" s="40"/>
    </row>
    <row r="96" spans="1:14" ht="14.4" x14ac:dyDescent="0.3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4"/>
      <c r="B98" s="17"/>
      <c r="C98" s="8"/>
      <c r="D98" s="18" t="s">
        <v>33</v>
      </c>
      <c r="E98" s="9"/>
      <c r="F98" s="19">
        <f>SUM(F89:F97)</f>
        <v>735</v>
      </c>
      <c r="G98" s="19">
        <f t="shared" ref="G98" si="38">SUM(G89:G97)</f>
        <v>25</v>
      </c>
      <c r="H98" s="19">
        <f t="shared" ref="H98" si="39">SUM(H89:H97)</f>
        <v>25</v>
      </c>
      <c r="I98" s="19">
        <f t="shared" ref="I98" si="40">SUM(I89:I97)</f>
        <v>103</v>
      </c>
      <c r="J98" s="19">
        <f t="shared" ref="J98:L98" si="41">SUM(J89:J97)</f>
        <v>758</v>
      </c>
      <c r="K98" s="25"/>
      <c r="L98" s="19">
        <f t="shared" si="41"/>
        <v>87.190000000000012</v>
      </c>
    </row>
    <row r="99" spans="1:12" ht="15.75" customHeight="1" thickBot="1" x14ac:dyDescent="0.3">
      <c r="A99" s="29">
        <f>A81</f>
        <v>1</v>
      </c>
      <c r="B99" s="30">
        <f>B81</f>
        <v>5</v>
      </c>
      <c r="C99" s="127" t="s">
        <v>4</v>
      </c>
      <c r="D99" s="128"/>
      <c r="E99" s="31"/>
      <c r="F99" s="32">
        <f>F88+F98</f>
        <v>1270</v>
      </c>
      <c r="G99" s="32">
        <f t="shared" ref="G99" si="42">G88+G98</f>
        <v>44</v>
      </c>
      <c r="H99" s="32">
        <f t="shared" ref="H99" si="43">H88+H98</f>
        <v>37</v>
      </c>
      <c r="I99" s="32">
        <f t="shared" ref="I99" si="44">I88+I98</f>
        <v>177</v>
      </c>
      <c r="J99" s="32">
        <f t="shared" ref="J99:L99" si="45">J88+J98</f>
        <v>1263</v>
      </c>
      <c r="K99" s="32"/>
      <c r="L99" s="32">
        <f t="shared" si="45"/>
        <v>154.63</v>
      </c>
    </row>
    <row r="100" spans="1:12" ht="15" thickBot="1" x14ac:dyDescent="0.35">
      <c r="A100" s="20">
        <v>2</v>
      </c>
      <c r="B100" s="21">
        <v>1</v>
      </c>
      <c r="C100" s="22" t="s">
        <v>20</v>
      </c>
      <c r="D100" s="5" t="s">
        <v>21</v>
      </c>
      <c r="E100" s="86" t="s">
        <v>76</v>
      </c>
      <c r="F100" s="58">
        <v>200</v>
      </c>
      <c r="G100" s="58">
        <v>27</v>
      </c>
      <c r="H100" s="58">
        <v>8</v>
      </c>
      <c r="I100" s="59">
        <v>33</v>
      </c>
      <c r="J100" s="58">
        <v>350</v>
      </c>
      <c r="K100" s="58" t="s">
        <v>77</v>
      </c>
      <c r="L100" s="58">
        <v>51.82</v>
      </c>
    </row>
    <row r="101" spans="1:12" ht="14.4" x14ac:dyDescent="0.3">
      <c r="A101" s="23"/>
      <c r="B101" s="15"/>
      <c r="C101" s="11"/>
      <c r="D101" s="5" t="s">
        <v>21</v>
      </c>
      <c r="E101" s="91"/>
      <c r="F101" s="66"/>
      <c r="G101" s="66"/>
      <c r="H101" s="66"/>
      <c r="I101" s="66"/>
      <c r="J101" s="66"/>
      <c r="K101" s="66"/>
      <c r="L101" s="66"/>
    </row>
    <row r="102" spans="1:12" ht="14.4" x14ac:dyDescent="0.3">
      <c r="A102" s="23"/>
      <c r="B102" s="15"/>
      <c r="C102" s="11"/>
      <c r="D102" s="7" t="s">
        <v>22</v>
      </c>
      <c r="E102" s="91" t="s">
        <v>44</v>
      </c>
      <c r="F102" s="66">
        <v>200</v>
      </c>
      <c r="G102" s="66">
        <v>0</v>
      </c>
      <c r="H102" s="66">
        <v>0</v>
      </c>
      <c r="I102" s="66">
        <v>6</v>
      </c>
      <c r="J102" s="66">
        <v>26</v>
      </c>
      <c r="K102" s="66" t="s">
        <v>45</v>
      </c>
      <c r="L102" s="66">
        <v>1.63</v>
      </c>
    </row>
    <row r="103" spans="1:12" ht="14.4" x14ac:dyDescent="0.3">
      <c r="A103" s="23"/>
      <c r="B103" s="15"/>
      <c r="C103" s="11"/>
      <c r="D103" s="7" t="s">
        <v>23</v>
      </c>
      <c r="E103" s="91" t="s">
        <v>46</v>
      </c>
      <c r="F103" s="66">
        <v>45</v>
      </c>
      <c r="G103" s="66">
        <v>4</v>
      </c>
      <c r="H103" s="66">
        <v>2</v>
      </c>
      <c r="I103" s="66">
        <v>19</v>
      </c>
      <c r="J103" s="66">
        <v>121</v>
      </c>
      <c r="K103" s="53" t="s">
        <v>103</v>
      </c>
      <c r="L103" s="66">
        <v>2.84</v>
      </c>
    </row>
    <row r="104" spans="1:12" ht="14.4" x14ac:dyDescent="0.3">
      <c r="A104" s="23"/>
      <c r="B104" s="15"/>
      <c r="C104" s="11"/>
      <c r="D104" s="7" t="s">
        <v>24</v>
      </c>
      <c r="E104" s="97"/>
      <c r="F104" s="100"/>
      <c r="G104" s="66">
        <v>0</v>
      </c>
      <c r="H104" s="66">
        <v>0</v>
      </c>
      <c r="I104" s="66">
        <v>0</v>
      </c>
      <c r="J104" s="66">
        <v>0</v>
      </c>
      <c r="K104" s="100"/>
      <c r="L104" s="100"/>
    </row>
    <row r="105" spans="1:12" ht="28.8" x14ac:dyDescent="0.3">
      <c r="A105" s="23"/>
      <c r="B105" s="15"/>
      <c r="C105" s="11"/>
      <c r="D105" s="7" t="s">
        <v>26</v>
      </c>
      <c r="E105" s="97" t="s">
        <v>58</v>
      </c>
      <c r="F105" s="100">
        <v>60</v>
      </c>
      <c r="G105" s="100">
        <v>0</v>
      </c>
      <c r="H105" s="100">
        <v>0</v>
      </c>
      <c r="I105" s="100">
        <v>3</v>
      </c>
      <c r="J105" s="100">
        <v>11</v>
      </c>
      <c r="K105" s="53" t="s">
        <v>103</v>
      </c>
      <c r="L105" s="100">
        <v>22.68</v>
      </c>
    </row>
    <row r="106" spans="1:12" ht="14.4" x14ac:dyDescent="0.3">
      <c r="A106" s="23"/>
      <c r="B106" s="15"/>
      <c r="C106" s="11"/>
      <c r="D106" s="6"/>
      <c r="E106" s="92"/>
      <c r="F106" s="93"/>
      <c r="G106" s="93"/>
      <c r="H106" s="93"/>
      <c r="I106" s="93"/>
      <c r="J106" s="93"/>
      <c r="K106" s="94"/>
      <c r="L106" s="93"/>
    </row>
    <row r="107" spans="1:12" ht="14.4" x14ac:dyDescent="0.3">
      <c r="A107" s="24"/>
      <c r="B107" s="17"/>
      <c r="C107" s="8"/>
      <c r="D107" s="18" t="s">
        <v>33</v>
      </c>
      <c r="E107" s="9"/>
      <c r="F107" s="19">
        <f>SUM(F100:F106)</f>
        <v>505</v>
      </c>
      <c r="G107" s="19">
        <f t="shared" ref="G107:J107" si="46">SUM(G100:G106)</f>
        <v>31</v>
      </c>
      <c r="H107" s="19">
        <f t="shared" si="46"/>
        <v>10</v>
      </c>
      <c r="I107" s="19">
        <f t="shared" si="46"/>
        <v>61</v>
      </c>
      <c r="J107" s="82">
        <f t="shared" si="46"/>
        <v>508</v>
      </c>
      <c r="K107" s="25"/>
      <c r="L107" s="19">
        <f t="shared" ref="L107" si="47">SUM(L100:L106)</f>
        <v>78.97</v>
      </c>
    </row>
    <row r="108" spans="1:12" ht="14.4" x14ac:dyDescent="0.3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39"/>
      <c r="F108" s="40"/>
      <c r="G108" s="40"/>
      <c r="H108" s="40"/>
      <c r="I108" s="40"/>
      <c r="J108" s="40"/>
      <c r="K108" s="41"/>
      <c r="L108" s="40"/>
    </row>
    <row r="109" spans="1:12" ht="14.4" x14ac:dyDescent="0.3">
      <c r="A109" s="23"/>
      <c r="B109" s="15"/>
      <c r="C109" s="11"/>
      <c r="D109" s="7" t="s">
        <v>27</v>
      </c>
      <c r="E109" s="52" t="s">
        <v>100</v>
      </c>
      <c r="F109" s="53">
        <v>250</v>
      </c>
      <c r="G109" s="53">
        <v>8</v>
      </c>
      <c r="H109" s="53">
        <v>5</v>
      </c>
      <c r="I109" s="54">
        <v>20</v>
      </c>
      <c r="J109" s="53">
        <v>166</v>
      </c>
      <c r="K109" s="53" t="s">
        <v>74</v>
      </c>
      <c r="L109" s="53">
        <v>11.9</v>
      </c>
    </row>
    <row r="110" spans="1:12" ht="14.4" x14ac:dyDescent="0.3">
      <c r="A110" s="23"/>
      <c r="B110" s="15"/>
      <c r="C110" s="11"/>
      <c r="D110" s="7" t="s">
        <v>28</v>
      </c>
      <c r="E110" s="81" t="s">
        <v>104</v>
      </c>
      <c r="F110" s="53">
        <v>90</v>
      </c>
      <c r="G110" s="53">
        <v>14</v>
      </c>
      <c r="H110" s="53">
        <v>3.3</v>
      </c>
      <c r="I110" s="54">
        <v>10.1</v>
      </c>
      <c r="J110" s="53">
        <v>145</v>
      </c>
      <c r="K110" s="53" t="s">
        <v>102</v>
      </c>
      <c r="L110" s="53">
        <v>41.95</v>
      </c>
    </row>
    <row r="111" spans="1:12" ht="14.4" x14ac:dyDescent="0.3">
      <c r="A111" s="23"/>
      <c r="B111" s="15"/>
      <c r="C111" s="11"/>
      <c r="D111" s="7" t="s">
        <v>29</v>
      </c>
      <c r="E111" s="65" t="s">
        <v>99</v>
      </c>
      <c r="F111" s="53">
        <v>150</v>
      </c>
      <c r="G111" s="53">
        <v>5</v>
      </c>
      <c r="H111" s="53">
        <v>5</v>
      </c>
      <c r="I111" s="54">
        <v>29</v>
      </c>
      <c r="J111" s="53">
        <v>184</v>
      </c>
      <c r="K111" s="53"/>
      <c r="L111" s="53">
        <v>8.1999999999999993</v>
      </c>
    </row>
    <row r="112" spans="1:12" ht="14.4" x14ac:dyDescent="0.3">
      <c r="A112" s="23"/>
      <c r="B112" s="15"/>
      <c r="C112" s="11"/>
      <c r="D112" s="7" t="s">
        <v>30</v>
      </c>
      <c r="E112" s="52" t="s">
        <v>101</v>
      </c>
      <c r="F112" s="53">
        <v>200</v>
      </c>
      <c r="G112" s="53">
        <v>0</v>
      </c>
      <c r="H112" s="53">
        <v>0</v>
      </c>
      <c r="I112" s="54">
        <v>22</v>
      </c>
      <c r="J112" s="53">
        <v>90</v>
      </c>
      <c r="K112" s="53" t="s">
        <v>103</v>
      </c>
      <c r="L112" s="53">
        <v>15.4</v>
      </c>
    </row>
    <row r="113" spans="1:12" ht="14.4" x14ac:dyDescent="0.3">
      <c r="A113" s="23"/>
      <c r="B113" s="15"/>
      <c r="C113" s="11"/>
      <c r="D113" s="7" t="s">
        <v>31</v>
      </c>
      <c r="E113" s="52" t="s">
        <v>46</v>
      </c>
      <c r="F113" s="53">
        <v>45</v>
      </c>
      <c r="G113" s="53">
        <v>4</v>
      </c>
      <c r="H113" s="53">
        <v>2</v>
      </c>
      <c r="I113" s="54">
        <v>19</v>
      </c>
      <c r="J113" s="53">
        <v>121</v>
      </c>
      <c r="K113" s="53" t="s">
        <v>103</v>
      </c>
      <c r="L113" s="53">
        <v>2.84</v>
      </c>
    </row>
    <row r="114" spans="1:12" ht="14.4" x14ac:dyDescent="0.3">
      <c r="A114" s="23"/>
      <c r="B114" s="15"/>
      <c r="C114" s="11"/>
      <c r="D114" s="7" t="s">
        <v>32</v>
      </c>
      <c r="E114" s="39"/>
      <c r="F114" s="61"/>
      <c r="G114" s="61"/>
      <c r="H114" s="61"/>
      <c r="I114" s="61"/>
      <c r="J114" s="61"/>
      <c r="K114" s="60"/>
      <c r="L114" s="61"/>
    </row>
    <row r="115" spans="1:12" ht="14.4" x14ac:dyDescent="0.3">
      <c r="A115" s="23"/>
      <c r="B115" s="15"/>
      <c r="C115" s="11"/>
      <c r="D115" s="6"/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SUM(F108:F116)</f>
        <v>735</v>
      </c>
      <c r="G117" s="19">
        <f t="shared" ref="G117:J117" si="48">SUM(G108:G116)</f>
        <v>31</v>
      </c>
      <c r="H117" s="19">
        <f t="shared" si="48"/>
        <v>15.3</v>
      </c>
      <c r="I117" s="19">
        <f t="shared" si="48"/>
        <v>100.1</v>
      </c>
      <c r="J117" s="82">
        <f t="shared" si="48"/>
        <v>706</v>
      </c>
      <c r="K117" s="25"/>
      <c r="L117" s="19">
        <f t="shared" ref="L117" si="49">SUM(L108:L116)</f>
        <v>80.290000000000006</v>
      </c>
    </row>
    <row r="118" spans="1:12" ht="15" thickBot="1" x14ac:dyDescent="0.3">
      <c r="A118" s="29">
        <f>A100</f>
        <v>2</v>
      </c>
      <c r="B118" s="30">
        <f>B100</f>
        <v>1</v>
      </c>
      <c r="C118" s="127" t="s">
        <v>4</v>
      </c>
      <c r="D118" s="128"/>
      <c r="E118" s="31"/>
      <c r="F118" s="110">
        <f>F107+F117</f>
        <v>1240</v>
      </c>
      <c r="G118" s="110">
        <f t="shared" ref="G118" si="50">G107+G117</f>
        <v>62</v>
      </c>
      <c r="H118" s="110">
        <f t="shared" ref="H118" si="51">H107+H117</f>
        <v>25.3</v>
      </c>
      <c r="I118" s="110">
        <f t="shared" ref="I118" si="52">I107+I117</f>
        <v>161.1</v>
      </c>
      <c r="J118" s="110">
        <f t="shared" ref="J118:L118" si="53">J107+J117</f>
        <v>1214</v>
      </c>
      <c r="K118" s="110"/>
      <c r="L118" s="110">
        <f t="shared" si="53"/>
        <v>159.26</v>
      </c>
    </row>
    <row r="119" spans="1:12" ht="14.4" x14ac:dyDescent="0.3">
      <c r="A119" s="14">
        <v>2</v>
      </c>
      <c r="B119" s="15">
        <v>2</v>
      </c>
      <c r="C119" s="22" t="s">
        <v>20</v>
      </c>
      <c r="D119" s="5" t="s">
        <v>21</v>
      </c>
      <c r="E119" s="105" t="s">
        <v>111</v>
      </c>
      <c r="F119" s="66">
        <v>200</v>
      </c>
      <c r="G119" s="111">
        <v>16.8</v>
      </c>
      <c r="H119" s="112">
        <v>8.1999999999999993</v>
      </c>
      <c r="I119" s="113">
        <v>10.4</v>
      </c>
      <c r="J119" s="112">
        <v>235</v>
      </c>
      <c r="K119" s="66" t="s">
        <v>112</v>
      </c>
      <c r="L119" s="66">
        <v>59.38</v>
      </c>
    </row>
    <row r="120" spans="1:12" ht="14.4" x14ac:dyDescent="0.3">
      <c r="A120" s="14"/>
      <c r="B120" s="15"/>
      <c r="C120" s="11"/>
      <c r="D120" s="6"/>
      <c r="E120" s="50"/>
      <c r="F120" s="66"/>
      <c r="G120" s="66"/>
      <c r="H120" s="66"/>
      <c r="I120" s="66"/>
      <c r="J120" s="66"/>
      <c r="K120" s="66"/>
      <c r="L120" s="66"/>
    </row>
    <row r="121" spans="1:12" ht="14.4" x14ac:dyDescent="0.3">
      <c r="A121" s="14"/>
      <c r="B121" s="15"/>
      <c r="C121" s="11"/>
      <c r="D121" s="87" t="s">
        <v>30</v>
      </c>
      <c r="E121" s="52" t="s">
        <v>101</v>
      </c>
      <c r="F121" s="61">
        <v>200</v>
      </c>
      <c r="G121" s="66">
        <v>0</v>
      </c>
      <c r="H121" s="66">
        <v>0</v>
      </c>
      <c r="I121" s="66">
        <v>22</v>
      </c>
      <c r="J121" s="66">
        <v>91</v>
      </c>
      <c r="K121" s="66" t="s">
        <v>103</v>
      </c>
      <c r="L121" s="66">
        <v>15.4</v>
      </c>
    </row>
    <row r="122" spans="1:12" ht="14.4" x14ac:dyDescent="0.3">
      <c r="A122" s="14"/>
      <c r="B122" s="15"/>
      <c r="C122" s="11"/>
      <c r="D122" s="7" t="s">
        <v>23</v>
      </c>
      <c r="E122" s="107" t="s">
        <v>46</v>
      </c>
      <c r="F122" s="66">
        <v>45</v>
      </c>
      <c r="G122" s="66">
        <v>4</v>
      </c>
      <c r="H122" s="66">
        <v>2</v>
      </c>
      <c r="I122" s="66">
        <v>19</v>
      </c>
      <c r="J122" s="66">
        <v>121</v>
      </c>
      <c r="K122" s="66" t="s">
        <v>103</v>
      </c>
      <c r="L122" s="66">
        <v>2.84</v>
      </c>
    </row>
    <row r="123" spans="1:12" ht="14.4" x14ac:dyDescent="0.3">
      <c r="A123" s="14"/>
      <c r="B123" s="15"/>
      <c r="C123" s="11"/>
      <c r="D123" s="7" t="s">
        <v>24</v>
      </c>
      <c r="E123" s="108"/>
      <c r="F123" s="69"/>
      <c r="G123" s="69"/>
      <c r="H123" s="69"/>
      <c r="I123" s="69"/>
      <c r="J123" s="69"/>
      <c r="K123" s="69"/>
      <c r="L123" s="69"/>
    </row>
    <row r="124" spans="1:12" ht="14.4" x14ac:dyDescent="0.3">
      <c r="A124" s="14"/>
      <c r="B124" s="15"/>
      <c r="C124" s="11"/>
      <c r="D124" s="7" t="s">
        <v>26</v>
      </c>
      <c r="E124" s="109" t="s">
        <v>78</v>
      </c>
      <c r="F124" s="66">
        <v>80</v>
      </c>
      <c r="G124" s="66">
        <v>1</v>
      </c>
      <c r="H124" s="66">
        <v>4</v>
      </c>
      <c r="I124" s="66">
        <v>6</v>
      </c>
      <c r="J124" s="66">
        <v>60</v>
      </c>
      <c r="K124" s="66" t="s">
        <v>79</v>
      </c>
      <c r="L124" s="66">
        <v>8.52</v>
      </c>
    </row>
    <row r="125" spans="1:12" ht="14.4" x14ac:dyDescent="0.3">
      <c r="A125" s="14"/>
      <c r="B125" s="15"/>
      <c r="C125" s="11"/>
      <c r="D125" s="6"/>
      <c r="E125" s="106"/>
      <c r="F125" s="40"/>
      <c r="G125" s="40"/>
      <c r="H125" s="40"/>
      <c r="I125" s="40"/>
      <c r="J125" s="40"/>
      <c r="K125" s="40"/>
      <c r="L125" s="40"/>
    </row>
    <row r="126" spans="1:12" ht="14.4" x14ac:dyDescent="0.3">
      <c r="A126" s="16"/>
      <c r="B126" s="17"/>
      <c r="C126" s="8"/>
      <c r="D126" s="18" t="s">
        <v>33</v>
      </c>
      <c r="E126" s="9"/>
      <c r="F126" s="19">
        <f>SUM(F119:F125)</f>
        <v>525</v>
      </c>
      <c r="G126" s="19">
        <f t="shared" ref="G126:J126" si="54">SUM(G119:G125)</f>
        <v>21.8</v>
      </c>
      <c r="H126" s="19">
        <f t="shared" si="54"/>
        <v>14.2</v>
      </c>
      <c r="I126" s="19">
        <f t="shared" si="54"/>
        <v>57.4</v>
      </c>
      <c r="J126" s="19">
        <f t="shared" si="54"/>
        <v>507</v>
      </c>
      <c r="K126" s="25"/>
      <c r="L126" s="19">
        <f t="shared" ref="L126" si="55">SUM(L119:L125)</f>
        <v>86.14</v>
      </c>
    </row>
    <row r="127" spans="1:12" ht="14.4" x14ac:dyDescent="0.3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114" t="s">
        <v>80</v>
      </c>
      <c r="F127" s="115">
        <v>60</v>
      </c>
      <c r="G127" s="70">
        <v>1</v>
      </c>
      <c r="H127" s="70">
        <v>7</v>
      </c>
      <c r="I127" s="70">
        <v>5</v>
      </c>
      <c r="J127" s="70">
        <v>89</v>
      </c>
      <c r="K127" s="70" t="s">
        <v>81</v>
      </c>
      <c r="L127" s="70">
        <v>14.21</v>
      </c>
    </row>
    <row r="128" spans="1:12" ht="14.4" x14ac:dyDescent="0.3">
      <c r="A128" s="14"/>
      <c r="B128" s="15"/>
      <c r="C128" s="11"/>
      <c r="D128" s="7" t="s">
        <v>27</v>
      </c>
      <c r="E128" s="114" t="s">
        <v>82</v>
      </c>
      <c r="F128" s="115">
        <v>250</v>
      </c>
      <c r="G128" s="70">
        <v>5</v>
      </c>
      <c r="H128" s="70">
        <v>7</v>
      </c>
      <c r="I128" s="70">
        <v>12</v>
      </c>
      <c r="J128" s="70">
        <v>142</v>
      </c>
      <c r="K128" s="70" t="s">
        <v>48</v>
      </c>
      <c r="L128" s="70">
        <v>21.18</v>
      </c>
    </row>
    <row r="129" spans="1:12" ht="14.4" x14ac:dyDescent="0.3">
      <c r="A129" s="14"/>
      <c r="B129" s="15"/>
      <c r="C129" s="11"/>
      <c r="D129" s="7" t="s">
        <v>28</v>
      </c>
      <c r="E129" s="114" t="s">
        <v>83</v>
      </c>
      <c r="F129" s="115">
        <v>90</v>
      </c>
      <c r="G129" s="70">
        <v>10</v>
      </c>
      <c r="H129" s="70">
        <v>1</v>
      </c>
      <c r="I129" s="70">
        <v>4</v>
      </c>
      <c r="J129" s="70">
        <v>71</v>
      </c>
      <c r="K129" s="70" t="s">
        <v>68</v>
      </c>
      <c r="L129" s="70">
        <v>38.26</v>
      </c>
    </row>
    <row r="130" spans="1:12" ht="14.4" x14ac:dyDescent="0.3">
      <c r="A130" s="14"/>
      <c r="B130" s="15"/>
      <c r="C130" s="11"/>
      <c r="D130" s="7" t="s">
        <v>29</v>
      </c>
      <c r="E130" s="91" t="s">
        <v>51</v>
      </c>
      <c r="F130" s="70">
        <v>150</v>
      </c>
      <c r="G130" s="70">
        <v>3</v>
      </c>
      <c r="H130" s="70">
        <v>5</v>
      </c>
      <c r="I130" s="70">
        <v>36</v>
      </c>
      <c r="J130" s="70">
        <v>208</v>
      </c>
      <c r="K130" s="70" t="s">
        <v>52</v>
      </c>
      <c r="L130" s="70">
        <v>15.12</v>
      </c>
    </row>
    <row r="131" spans="1:12" ht="14.4" x14ac:dyDescent="0.3">
      <c r="A131" s="14"/>
      <c r="B131" s="15"/>
      <c r="C131" s="11"/>
      <c r="D131" s="7" t="s">
        <v>30</v>
      </c>
      <c r="E131" s="52" t="s">
        <v>101</v>
      </c>
      <c r="F131" s="115">
        <v>200</v>
      </c>
      <c r="G131" s="70">
        <v>0</v>
      </c>
      <c r="H131" s="70">
        <v>0</v>
      </c>
      <c r="I131" s="70">
        <v>22</v>
      </c>
      <c r="J131" s="70">
        <v>90</v>
      </c>
      <c r="K131" s="53" t="s">
        <v>103</v>
      </c>
      <c r="L131" s="70">
        <v>15.4</v>
      </c>
    </row>
    <row r="132" spans="1:12" ht="14.4" x14ac:dyDescent="0.3">
      <c r="A132" s="14"/>
      <c r="B132" s="15"/>
      <c r="C132" s="11"/>
      <c r="D132" s="7" t="s">
        <v>31</v>
      </c>
      <c r="E132" s="114" t="s">
        <v>46</v>
      </c>
      <c r="F132" s="115">
        <v>45</v>
      </c>
      <c r="G132" s="70">
        <v>4</v>
      </c>
      <c r="H132" s="70">
        <v>2</v>
      </c>
      <c r="I132" s="70">
        <v>19</v>
      </c>
      <c r="J132" s="70">
        <v>121</v>
      </c>
      <c r="K132" s="53" t="s">
        <v>103</v>
      </c>
      <c r="L132" s="70">
        <v>2.84</v>
      </c>
    </row>
    <row r="133" spans="1:12" ht="14.4" x14ac:dyDescent="0.3">
      <c r="A133" s="14"/>
      <c r="B133" s="15"/>
      <c r="C133" s="11"/>
      <c r="D133" s="7" t="s">
        <v>32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6"/>
      <c r="B136" s="17"/>
      <c r="C136" s="8"/>
      <c r="D136" s="18" t="s">
        <v>33</v>
      </c>
      <c r="E136" s="9"/>
      <c r="F136" s="19">
        <f>SUM(F127:F135)</f>
        <v>795</v>
      </c>
      <c r="G136" s="19">
        <f t="shared" ref="G136:J136" si="56">SUM(G127:G135)</f>
        <v>23</v>
      </c>
      <c r="H136" s="19">
        <f t="shared" si="56"/>
        <v>22</v>
      </c>
      <c r="I136" s="19">
        <f t="shared" si="56"/>
        <v>98</v>
      </c>
      <c r="J136" s="19">
        <f t="shared" si="56"/>
        <v>721</v>
      </c>
      <c r="K136" s="25"/>
      <c r="L136" s="19">
        <f t="shared" ref="L136" si="57">SUM(L127:L135)</f>
        <v>107.01000000000002</v>
      </c>
    </row>
    <row r="137" spans="1:12" ht="15" thickBot="1" x14ac:dyDescent="0.3">
      <c r="A137" s="33">
        <f>A119</f>
        <v>2</v>
      </c>
      <c r="B137" s="33">
        <f>B119</f>
        <v>2</v>
      </c>
      <c r="C137" s="127" t="s">
        <v>4</v>
      </c>
      <c r="D137" s="128"/>
      <c r="E137" s="31"/>
      <c r="F137" s="32">
        <f>F126+F136</f>
        <v>1320</v>
      </c>
      <c r="G137" s="32">
        <f t="shared" ref="G137" si="58">G126+G136</f>
        <v>44.8</v>
      </c>
      <c r="H137" s="32">
        <f t="shared" ref="H137" si="59">H126+H136</f>
        <v>36.200000000000003</v>
      </c>
      <c r="I137" s="32">
        <f t="shared" ref="I137" si="60">I126+I136</f>
        <v>155.4</v>
      </c>
      <c r="J137" s="32">
        <f t="shared" ref="J137:L137" si="61">J126+J136</f>
        <v>1228</v>
      </c>
      <c r="K137" s="32"/>
      <c r="L137" s="32">
        <f t="shared" si="61"/>
        <v>193.15000000000003</v>
      </c>
    </row>
    <row r="138" spans="1:12" ht="15" thickBot="1" x14ac:dyDescent="0.35">
      <c r="A138" s="20">
        <v>2</v>
      </c>
      <c r="B138" s="21">
        <v>3</v>
      </c>
      <c r="C138" s="22" t="s">
        <v>20</v>
      </c>
      <c r="D138" s="5" t="s">
        <v>21</v>
      </c>
      <c r="E138" s="52" t="s">
        <v>72</v>
      </c>
      <c r="F138" s="71">
        <v>90</v>
      </c>
      <c r="G138" s="71">
        <v>10</v>
      </c>
      <c r="H138" s="71">
        <v>1</v>
      </c>
      <c r="I138" s="72">
        <v>4</v>
      </c>
      <c r="J138" s="71">
        <v>71</v>
      </c>
      <c r="K138" s="71" t="s">
        <v>68</v>
      </c>
      <c r="L138" s="71">
        <v>38.26</v>
      </c>
    </row>
    <row r="139" spans="1:12" ht="14.4" x14ac:dyDescent="0.3">
      <c r="A139" s="23"/>
      <c r="B139" s="15"/>
      <c r="C139" s="11"/>
      <c r="D139" s="5" t="s">
        <v>21</v>
      </c>
      <c r="E139" s="57" t="s">
        <v>42</v>
      </c>
      <c r="F139" s="73">
        <v>200</v>
      </c>
      <c r="G139" s="73">
        <v>8</v>
      </c>
      <c r="H139" s="73">
        <v>7</v>
      </c>
      <c r="I139" s="74">
        <v>36</v>
      </c>
      <c r="J139" s="73">
        <v>238</v>
      </c>
      <c r="K139" s="73" t="s">
        <v>43</v>
      </c>
      <c r="L139" s="73">
        <v>17.510000000000002</v>
      </c>
    </row>
    <row r="140" spans="1:12" ht="14.4" x14ac:dyDescent="0.3">
      <c r="A140" s="23"/>
      <c r="B140" s="15"/>
      <c r="C140" s="11"/>
      <c r="D140" s="7" t="s">
        <v>30</v>
      </c>
      <c r="E140" s="84" t="s">
        <v>110</v>
      </c>
      <c r="F140" s="71">
        <v>200</v>
      </c>
      <c r="G140" s="71">
        <v>0</v>
      </c>
      <c r="H140" s="71">
        <v>0</v>
      </c>
      <c r="I140" s="72">
        <v>22</v>
      </c>
      <c r="J140" s="71">
        <v>90</v>
      </c>
      <c r="K140" s="71" t="s">
        <v>103</v>
      </c>
      <c r="L140" s="71">
        <v>15.4</v>
      </c>
    </row>
    <row r="141" spans="1:12" ht="15.75" customHeight="1" thickBot="1" x14ac:dyDescent="0.35">
      <c r="A141" s="23"/>
      <c r="B141" s="15"/>
      <c r="C141" s="11"/>
      <c r="D141" s="7" t="s">
        <v>23</v>
      </c>
      <c r="E141" s="62" t="s">
        <v>46</v>
      </c>
      <c r="F141" s="75">
        <v>45</v>
      </c>
      <c r="G141" s="75">
        <v>4</v>
      </c>
      <c r="H141" s="75">
        <v>2</v>
      </c>
      <c r="I141" s="76">
        <v>19</v>
      </c>
      <c r="J141" s="75">
        <v>121</v>
      </c>
      <c r="K141" s="53" t="s">
        <v>103</v>
      </c>
      <c r="L141" s="75">
        <v>2.84</v>
      </c>
    </row>
    <row r="142" spans="1:12" ht="14.4" x14ac:dyDescent="0.3">
      <c r="A142" s="23"/>
      <c r="B142" s="15"/>
      <c r="C142" s="11"/>
      <c r="D142" s="7"/>
      <c r="E142" s="68"/>
      <c r="F142" s="77"/>
      <c r="G142" s="77"/>
      <c r="H142" s="77"/>
      <c r="I142" s="78"/>
      <c r="J142" s="77"/>
      <c r="K142" s="77"/>
      <c r="L142" s="77"/>
    </row>
    <row r="143" spans="1:12" ht="14.4" x14ac:dyDescent="0.3">
      <c r="A143" s="23"/>
      <c r="B143" s="15"/>
      <c r="C143" s="11"/>
      <c r="D143" s="7"/>
      <c r="E143" s="52"/>
      <c r="F143" s="71"/>
      <c r="G143" s="71"/>
      <c r="H143" s="71"/>
      <c r="I143" s="72"/>
      <c r="J143" s="71"/>
      <c r="K143" s="71"/>
      <c r="L143" s="71"/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4"/>
      <c r="B145" s="17"/>
      <c r="C145" s="8"/>
      <c r="D145" s="18" t="s">
        <v>33</v>
      </c>
      <c r="E145" s="9"/>
      <c r="F145" s="19">
        <f>SUM(F138:F144)</f>
        <v>535</v>
      </c>
      <c r="G145" s="19">
        <f t="shared" ref="G145:J145" si="62">SUM(G138:G144)</f>
        <v>22</v>
      </c>
      <c r="H145" s="19">
        <f t="shared" si="62"/>
        <v>10</v>
      </c>
      <c r="I145" s="19">
        <f t="shared" si="62"/>
        <v>81</v>
      </c>
      <c r="J145" s="19">
        <f t="shared" si="62"/>
        <v>520</v>
      </c>
      <c r="K145" s="25"/>
      <c r="L145" s="19">
        <f t="shared" ref="L145" si="63">SUM(L138:L144)</f>
        <v>74.010000000000005</v>
      </c>
    </row>
    <row r="146" spans="1:12" ht="14.4" x14ac:dyDescent="0.3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52" t="s">
        <v>84</v>
      </c>
      <c r="F146" s="53">
        <v>40</v>
      </c>
      <c r="G146" s="53">
        <v>5</v>
      </c>
      <c r="H146" s="53">
        <v>4</v>
      </c>
      <c r="I146" s="54">
        <v>0</v>
      </c>
      <c r="J146" s="53">
        <v>56</v>
      </c>
      <c r="K146" s="53" t="s">
        <v>63</v>
      </c>
      <c r="L146" s="53">
        <v>14</v>
      </c>
    </row>
    <row r="147" spans="1:12" ht="14.4" x14ac:dyDescent="0.3">
      <c r="A147" s="23"/>
      <c r="B147" s="15"/>
      <c r="C147" s="11"/>
      <c r="D147" s="7" t="s">
        <v>27</v>
      </c>
      <c r="E147" s="52" t="s">
        <v>85</v>
      </c>
      <c r="F147" s="53">
        <v>250</v>
      </c>
      <c r="G147" s="53">
        <v>6</v>
      </c>
      <c r="H147" s="53">
        <v>4</v>
      </c>
      <c r="I147" s="54">
        <v>14</v>
      </c>
      <c r="J147" s="53">
        <v>117</v>
      </c>
      <c r="K147" s="53" t="s">
        <v>60</v>
      </c>
      <c r="L147" s="53">
        <v>9.4499999999999993</v>
      </c>
    </row>
    <row r="148" spans="1:12" ht="14.4" x14ac:dyDescent="0.3">
      <c r="A148" s="23"/>
      <c r="B148" s="15"/>
      <c r="C148" s="11"/>
      <c r="D148" s="7" t="s">
        <v>29</v>
      </c>
      <c r="E148" s="52" t="s">
        <v>86</v>
      </c>
      <c r="F148" s="53">
        <v>150</v>
      </c>
      <c r="G148" s="53">
        <v>5</v>
      </c>
      <c r="H148" s="53">
        <v>5</v>
      </c>
      <c r="I148" s="54">
        <v>29</v>
      </c>
      <c r="J148" s="53">
        <v>184</v>
      </c>
      <c r="K148" s="53"/>
      <c r="L148" s="53">
        <v>8.1999999999999993</v>
      </c>
    </row>
    <row r="149" spans="1:12" ht="14.4" x14ac:dyDescent="0.3">
      <c r="A149" s="23"/>
      <c r="B149" s="15"/>
      <c r="C149" s="11"/>
      <c r="D149" s="7" t="s">
        <v>26</v>
      </c>
      <c r="E149" s="52" t="s">
        <v>87</v>
      </c>
      <c r="F149" s="53">
        <v>30</v>
      </c>
      <c r="G149" s="53">
        <v>7</v>
      </c>
      <c r="H149" s="53">
        <v>9</v>
      </c>
      <c r="I149" s="54">
        <v>0</v>
      </c>
      <c r="J149" s="53">
        <v>107</v>
      </c>
      <c r="K149" s="53" t="s">
        <v>88</v>
      </c>
      <c r="L149" s="53">
        <v>37.44</v>
      </c>
    </row>
    <row r="150" spans="1:12" ht="14.4" x14ac:dyDescent="0.3">
      <c r="A150" s="23"/>
      <c r="B150" s="15"/>
      <c r="C150" s="11"/>
      <c r="D150" s="7" t="s">
        <v>30</v>
      </c>
      <c r="E150" s="52" t="s">
        <v>101</v>
      </c>
      <c r="F150" s="53">
        <v>200</v>
      </c>
      <c r="G150" s="53">
        <v>0</v>
      </c>
      <c r="H150" s="53">
        <v>0</v>
      </c>
      <c r="I150" s="54">
        <v>22</v>
      </c>
      <c r="J150" s="53">
        <v>90</v>
      </c>
      <c r="K150" s="53" t="s">
        <v>103</v>
      </c>
      <c r="L150" s="53">
        <v>15.4</v>
      </c>
    </row>
    <row r="151" spans="1:12" ht="14.4" x14ac:dyDescent="0.3">
      <c r="A151" s="23"/>
      <c r="B151" s="15"/>
      <c r="C151" s="11"/>
      <c r="D151" s="7" t="s">
        <v>31</v>
      </c>
      <c r="E151" s="52" t="s">
        <v>46</v>
      </c>
      <c r="F151" s="53">
        <v>45</v>
      </c>
      <c r="G151" s="53">
        <v>4</v>
      </c>
      <c r="H151" s="53">
        <v>2</v>
      </c>
      <c r="I151" s="54">
        <v>19</v>
      </c>
      <c r="J151" s="53">
        <v>121</v>
      </c>
      <c r="K151" s="53" t="s">
        <v>103</v>
      </c>
      <c r="L151" s="53">
        <v>2.84</v>
      </c>
    </row>
    <row r="152" spans="1:12" ht="15" thickBot="1" x14ac:dyDescent="0.35">
      <c r="A152" s="23"/>
      <c r="B152" s="15"/>
      <c r="C152" s="11"/>
      <c r="D152" s="7" t="s">
        <v>26</v>
      </c>
      <c r="E152" s="62" t="s">
        <v>89</v>
      </c>
      <c r="F152" s="63">
        <v>10</v>
      </c>
      <c r="G152" s="63">
        <v>0</v>
      </c>
      <c r="H152" s="63">
        <v>8</v>
      </c>
      <c r="I152" s="64">
        <v>0</v>
      </c>
      <c r="J152" s="63">
        <v>74</v>
      </c>
      <c r="K152" s="63" t="s">
        <v>90</v>
      </c>
      <c r="L152" s="63">
        <v>9.5</v>
      </c>
    </row>
    <row r="153" spans="1:12" ht="14.4" x14ac:dyDescent="0.3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4"/>
      <c r="B155" s="17"/>
      <c r="C155" s="8"/>
      <c r="D155" s="18" t="s">
        <v>33</v>
      </c>
      <c r="E155" s="9"/>
      <c r="F155" s="19">
        <f>SUM(F146:F154)</f>
        <v>725</v>
      </c>
      <c r="G155" s="19">
        <f t="shared" ref="G155:J155" si="64">SUM(G146:G154)</f>
        <v>27</v>
      </c>
      <c r="H155" s="19">
        <f t="shared" si="64"/>
        <v>32</v>
      </c>
      <c r="I155" s="19">
        <f t="shared" si="64"/>
        <v>84</v>
      </c>
      <c r="J155" s="19">
        <f t="shared" si="64"/>
        <v>749</v>
      </c>
      <c r="K155" s="25"/>
      <c r="L155" s="19">
        <f t="shared" ref="L155" si="65">SUM(L146:L154)</f>
        <v>96.830000000000013</v>
      </c>
    </row>
    <row r="156" spans="1:12" ht="15" thickBot="1" x14ac:dyDescent="0.3">
      <c r="A156" s="29">
        <f>A138</f>
        <v>2</v>
      </c>
      <c r="B156" s="30">
        <f>B138</f>
        <v>3</v>
      </c>
      <c r="C156" s="127" t="s">
        <v>4</v>
      </c>
      <c r="D156" s="128"/>
      <c r="E156" s="31"/>
      <c r="F156" s="32">
        <f>F145+F155</f>
        <v>1260</v>
      </c>
      <c r="G156" s="32">
        <f t="shared" ref="G156" si="66">G145+G155</f>
        <v>49</v>
      </c>
      <c r="H156" s="32">
        <f t="shared" ref="H156" si="67">H145+H155</f>
        <v>42</v>
      </c>
      <c r="I156" s="32">
        <f t="shared" ref="I156" si="68">I145+I155</f>
        <v>165</v>
      </c>
      <c r="J156" s="32">
        <f t="shared" ref="J156:L156" si="69">J145+J155</f>
        <v>1269</v>
      </c>
      <c r="K156" s="32"/>
      <c r="L156" s="32">
        <f t="shared" si="69"/>
        <v>170.84000000000003</v>
      </c>
    </row>
    <row r="157" spans="1:12" ht="14.4" x14ac:dyDescent="0.3">
      <c r="A157" s="20">
        <v>2</v>
      </c>
      <c r="B157" s="21">
        <v>4</v>
      </c>
      <c r="C157" s="22" t="s">
        <v>20</v>
      </c>
      <c r="D157" s="5" t="s">
        <v>21</v>
      </c>
      <c r="E157" s="86" t="s">
        <v>114</v>
      </c>
      <c r="F157" s="79">
        <v>200</v>
      </c>
      <c r="G157" s="58">
        <v>5</v>
      </c>
      <c r="H157" s="58">
        <v>7</v>
      </c>
      <c r="I157" s="59">
        <v>28</v>
      </c>
      <c r="J157" s="58">
        <v>193</v>
      </c>
      <c r="K157" s="58" t="s">
        <v>91</v>
      </c>
      <c r="L157" s="58">
        <v>24</v>
      </c>
    </row>
    <row r="158" spans="1:12" ht="14.4" x14ac:dyDescent="0.3">
      <c r="A158" s="23"/>
      <c r="B158" s="15"/>
      <c r="C158" s="11"/>
      <c r="D158" s="6"/>
      <c r="E158" s="80"/>
      <c r="F158" s="80"/>
      <c r="G158" s="80"/>
      <c r="H158" s="80"/>
      <c r="I158" s="80"/>
      <c r="J158" s="80"/>
      <c r="K158" s="80"/>
      <c r="L158" s="80"/>
    </row>
    <row r="159" spans="1:12" ht="14.4" x14ac:dyDescent="0.3">
      <c r="A159" s="23"/>
      <c r="B159" s="15"/>
      <c r="C159" s="11"/>
      <c r="D159" s="7" t="s">
        <v>22</v>
      </c>
      <c r="E159" s="91" t="s">
        <v>44</v>
      </c>
      <c r="F159" s="66">
        <v>200</v>
      </c>
      <c r="G159" s="66">
        <v>0</v>
      </c>
      <c r="H159" s="66">
        <v>0</v>
      </c>
      <c r="I159" s="66">
        <v>6</v>
      </c>
      <c r="J159" s="66">
        <v>26</v>
      </c>
      <c r="K159" s="66" t="s">
        <v>45</v>
      </c>
      <c r="L159" s="66">
        <v>1.63</v>
      </c>
    </row>
    <row r="160" spans="1:12" ht="14.4" x14ac:dyDescent="0.3">
      <c r="A160" s="23"/>
      <c r="B160" s="15"/>
      <c r="C160" s="11"/>
      <c r="D160" s="7" t="s">
        <v>23</v>
      </c>
      <c r="E160" s="39" t="s">
        <v>46</v>
      </c>
      <c r="F160" s="61">
        <v>50</v>
      </c>
      <c r="G160" s="53">
        <v>4</v>
      </c>
      <c r="H160" s="53">
        <v>2</v>
      </c>
      <c r="I160" s="54">
        <v>19</v>
      </c>
      <c r="J160" s="53">
        <v>121</v>
      </c>
      <c r="K160" s="53" t="s">
        <v>103</v>
      </c>
      <c r="L160" s="53">
        <v>2</v>
      </c>
    </row>
    <row r="161" spans="1:12" ht="15" thickBot="1" x14ac:dyDescent="0.35">
      <c r="A161" s="23"/>
      <c r="B161" s="15"/>
      <c r="C161" s="11"/>
      <c r="D161" s="7" t="s">
        <v>26</v>
      </c>
      <c r="E161" s="62" t="s">
        <v>89</v>
      </c>
      <c r="F161" s="63">
        <v>10</v>
      </c>
      <c r="G161" s="63">
        <v>0</v>
      </c>
      <c r="H161" s="63">
        <v>8</v>
      </c>
      <c r="I161" s="64">
        <v>0</v>
      </c>
      <c r="J161" s="63">
        <v>82</v>
      </c>
      <c r="K161" s="63" t="s">
        <v>90</v>
      </c>
      <c r="L161" s="63">
        <v>9.5</v>
      </c>
    </row>
    <row r="162" spans="1:12" ht="15" thickBot="1" x14ac:dyDescent="0.35">
      <c r="A162" s="23"/>
      <c r="B162" s="15"/>
      <c r="C162" s="11"/>
      <c r="D162" s="7" t="s">
        <v>26</v>
      </c>
      <c r="E162" s="95" t="s">
        <v>115</v>
      </c>
      <c r="F162" s="61">
        <v>60</v>
      </c>
      <c r="G162" s="63">
        <v>6</v>
      </c>
      <c r="H162" s="63">
        <v>5</v>
      </c>
      <c r="I162" s="64">
        <v>0</v>
      </c>
      <c r="J162" s="63">
        <v>83</v>
      </c>
      <c r="K162" s="63" t="s">
        <v>63</v>
      </c>
      <c r="L162" s="63">
        <v>14</v>
      </c>
    </row>
    <row r="163" spans="1:12" ht="14.4" x14ac:dyDescent="0.3">
      <c r="A163" s="23"/>
      <c r="B163" s="15"/>
      <c r="C163" s="11"/>
    </row>
    <row r="164" spans="1:12" ht="14.4" x14ac:dyDescent="0.3">
      <c r="A164" s="24"/>
      <c r="B164" s="17"/>
      <c r="C164" s="8"/>
      <c r="D164" s="18" t="s">
        <v>33</v>
      </c>
      <c r="E164" s="9"/>
      <c r="F164" s="19">
        <f>SUM(F157:F162)</f>
        <v>520</v>
      </c>
      <c r="G164" s="19">
        <f>SUM(G157:G162)</f>
        <v>15</v>
      </c>
      <c r="H164" s="19">
        <f>SUM(H157:H162)</f>
        <v>22</v>
      </c>
      <c r="I164" s="19">
        <f>SUM(I157:I162)</f>
        <v>53</v>
      </c>
      <c r="J164" s="19">
        <f>SUM(J157:J162)</f>
        <v>505</v>
      </c>
      <c r="K164" s="25"/>
      <c r="L164" s="19">
        <f>SUM(L157:L162)</f>
        <v>51.129999999999995</v>
      </c>
    </row>
    <row r="165" spans="1:12" ht="14.4" x14ac:dyDescent="0.3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52" t="s">
        <v>97</v>
      </c>
      <c r="F165" s="61">
        <v>60</v>
      </c>
      <c r="G165" s="61">
        <v>1</v>
      </c>
      <c r="H165" s="61">
        <v>4</v>
      </c>
      <c r="I165" s="61">
        <v>6</v>
      </c>
      <c r="J165" s="61">
        <v>72</v>
      </c>
      <c r="K165" s="53" t="s">
        <v>64</v>
      </c>
      <c r="L165" s="61">
        <v>14.62</v>
      </c>
    </row>
    <row r="166" spans="1:12" ht="14.4" x14ac:dyDescent="0.3">
      <c r="A166" s="23"/>
      <c r="B166" s="15"/>
      <c r="C166" s="11"/>
      <c r="D166" s="7" t="s">
        <v>27</v>
      </c>
      <c r="E166" s="52" t="s">
        <v>47</v>
      </c>
      <c r="F166" s="53">
        <v>250</v>
      </c>
      <c r="G166" s="53">
        <v>5</v>
      </c>
      <c r="H166" s="53">
        <v>7</v>
      </c>
      <c r="I166" s="54">
        <v>12</v>
      </c>
      <c r="J166" s="53">
        <v>163</v>
      </c>
      <c r="K166" s="53" t="s">
        <v>48</v>
      </c>
      <c r="L166" s="53">
        <v>21.41</v>
      </c>
    </row>
    <row r="167" spans="1:12" ht="15" thickBot="1" x14ac:dyDescent="0.35">
      <c r="A167" s="23"/>
      <c r="B167" s="15"/>
      <c r="C167" s="11"/>
      <c r="D167" s="7" t="s">
        <v>28</v>
      </c>
      <c r="E167" s="52"/>
      <c r="F167" s="53"/>
      <c r="G167" s="53"/>
      <c r="H167" s="53"/>
      <c r="I167" s="54"/>
      <c r="J167" s="53"/>
      <c r="K167" s="53"/>
      <c r="L167" s="53"/>
    </row>
    <row r="168" spans="1:12" ht="14.4" x14ac:dyDescent="0.3">
      <c r="A168" s="23"/>
      <c r="B168" s="15"/>
      <c r="C168" s="11"/>
      <c r="D168" s="7" t="s">
        <v>29</v>
      </c>
      <c r="E168" s="52" t="s">
        <v>109</v>
      </c>
      <c r="F168" s="53">
        <v>150</v>
      </c>
      <c r="G168" s="58">
        <v>24.8</v>
      </c>
      <c r="H168" s="58">
        <v>6.2</v>
      </c>
      <c r="I168" s="59">
        <v>17.600000000000001</v>
      </c>
      <c r="J168" s="58">
        <v>323</v>
      </c>
      <c r="K168" s="83" t="s">
        <v>108</v>
      </c>
      <c r="L168" s="58">
        <v>42.54</v>
      </c>
    </row>
    <row r="169" spans="1:12" ht="14.4" x14ac:dyDescent="0.3">
      <c r="A169" s="23"/>
      <c r="B169" s="15"/>
      <c r="C169" s="11"/>
      <c r="D169" s="7" t="s">
        <v>30</v>
      </c>
      <c r="E169" s="52" t="s">
        <v>44</v>
      </c>
      <c r="F169" s="61">
        <v>200</v>
      </c>
      <c r="G169" s="53">
        <v>0</v>
      </c>
      <c r="H169" s="53">
        <v>0</v>
      </c>
      <c r="I169" s="54">
        <v>6</v>
      </c>
      <c r="J169" s="53">
        <v>26</v>
      </c>
      <c r="K169" s="53" t="s">
        <v>45</v>
      </c>
      <c r="L169" s="53">
        <v>1.63</v>
      </c>
    </row>
    <row r="170" spans="1:12" ht="14.4" x14ac:dyDescent="0.3">
      <c r="A170" s="23"/>
      <c r="B170" s="15"/>
      <c r="C170" s="11"/>
      <c r="D170" s="7" t="s">
        <v>31</v>
      </c>
      <c r="E170" s="81" t="s">
        <v>46</v>
      </c>
      <c r="F170" s="53">
        <v>50</v>
      </c>
      <c r="G170" s="53">
        <v>4</v>
      </c>
      <c r="H170" s="53">
        <v>2</v>
      </c>
      <c r="I170" s="54">
        <v>19</v>
      </c>
      <c r="J170" s="53">
        <v>121</v>
      </c>
      <c r="K170" s="53" t="s">
        <v>103</v>
      </c>
      <c r="L170" s="53">
        <v>2.84</v>
      </c>
    </row>
    <row r="171" spans="1:12" ht="14.4" x14ac:dyDescent="0.3">
      <c r="A171" s="23"/>
      <c r="B171" s="15"/>
      <c r="C171" s="11"/>
      <c r="D171" s="7" t="s">
        <v>32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53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4"/>
      <c r="B174" s="17"/>
      <c r="C174" s="8"/>
      <c r="D174" s="18" t="s">
        <v>33</v>
      </c>
      <c r="E174" s="9"/>
      <c r="F174" s="19">
        <f>SUM(F165:F173)</f>
        <v>710</v>
      </c>
      <c r="G174" s="19">
        <f t="shared" ref="G174:J174" si="70">SUM(G165:G173)</f>
        <v>34.799999999999997</v>
      </c>
      <c r="H174" s="19">
        <f t="shared" si="70"/>
        <v>19.2</v>
      </c>
      <c r="I174" s="19">
        <f t="shared" si="70"/>
        <v>60.6</v>
      </c>
      <c r="J174" s="82">
        <f t="shared" si="70"/>
        <v>705</v>
      </c>
      <c r="K174" s="25"/>
      <c r="L174" s="19">
        <f t="shared" ref="L174" si="71">SUM(L165:L173)</f>
        <v>83.039999999999992</v>
      </c>
    </row>
    <row r="175" spans="1:12" ht="15" thickBot="1" x14ac:dyDescent="0.3">
      <c r="A175" s="29">
        <f>A157</f>
        <v>2</v>
      </c>
      <c r="B175" s="30">
        <f>B157</f>
        <v>4</v>
      </c>
      <c r="C175" s="127" t="s">
        <v>4</v>
      </c>
      <c r="D175" s="128"/>
      <c r="E175" s="31"/>
      <c r="F175" s="32">
        <f>F164+F174</f>
        <v>1230</v>
      </c>
      <c r="G175" s="32">
        <f t="shared" ref="G175" si="72">G164+G174</f>
        <v>49.8</v>
      </c>
      <c r="H175" s="32">
        <f t="shared" ref="H175" si="73">H164+H174</f>
        <v>41.2</v>
      </c>
      <c r="I175" s="32">
        <f t="shared" ref="I175" si="74">I164+I174</f>
        <v>113.6</v>
      </c>
      <c r="J175" s="32">
        <f t="shared" ref="J175:L175" si="75">J164+J174</f>
        <v>1210</v>
      </c>
      <c r="K175" s="32"/>
      <c r="L175" s="32">
        <f t="shared" si="75"/>
        <v>134.16999999999999</v>
      </c>
    </row>
    <row r="176" spans="1:12" ht="14.4" x14ac:dyDescent="0.3">
      <c r="A176" s="20">
        <v>2</v>
      </c>
      <c r="B176" s="21">
        <v>5</v>
      </c>
      <c r="C176" s="22" t="s">
        <v>20</v>
      </c>
      <c r="D176" s="5" t="s">
        <v>21</v>
      </c>
      <c r="E176" s="84" t="s">
        <v>116</v>
      </c>
      <c r="F176" s="53">
        <v>200</v>
      </c>
      <c r="G176" s="53">
        <v>29.7</v>
      </c>
      <c r="H176" s="53">
        <v>10.7</v>
      </c>
      <c r="I176" s="54">
        <v>21.7</v>
      </c>
      <c r="J176" s="53">
        <v>301.2</v>
      </c>
      <c r="K176" s="53" t="s">
        <v>117</v>
      </c>
      <c r="L176" s="53">
        <v>89.44</v>
      </c>
    </row>
    <row r="177" spans="1:12" ht="14.4" x14ac:dyDescent="0.3">
      <c r="A177" s="23"/>
      <c r="B177" s="15"/>
      <c r="C177" s="11"/>
      <c r="D177" s="6"/>
      <c r="E177" s="116"/>
      <c r="F177" s="51"/>
      <c r="G177" s="51"/>
      <c r="H177" s="51"/>
      <c r="I177" s="51"/>
      <c r="J177" s="51"/>
      <c r="K177" s="51"/>
      <c r="L177" s="51"/>
    </row>
    <row r="178" spans="1:12" ht="14.4" x14ac:dyDescent="0.3">
      <c r="A178" s="23"/>
      <c r="B178" s="15"/>
      <c r="C178" s="11"/>
      <c r="D178" s="7" t="s">
        <v>22</v>
      </c>
      <c r="E178" s="84" t="s">
        <v>44</v>
      </c>
      <c r="F178" s="100">
        <v>200</v>
      </c>
      <c r="G178" s="53">
        <v>0</v>
      </c>
      <c r="H178" s="53">
        <v>0</v>
      </c>
      <c r="I178" s="54">
        <v>6</v>
      </c>
      <c r="J178" s="53">
        <v>26</v>
      </c>
      <c r="K178" s="53" t="s">
        <v>45</v>
      </c>
      <c r="L178" s="53">
        <v>1.63</v>
      </c>
    </row>
    <row r="179" spans="1:12" ht="14.4" x14ac:dyDescent="0.3">
      <c r="A179" s="23"/>
      <c r="B179" s="15"/>
      <c r="C179" s="11"/>
      <c r="D179" s="7" t="s">
        <v>23</v>
      </c>
      <c r="E179" s="84" t="s">
        <v>39</v>
      </c>
      <c r="F179" s="53">
        <v>45</v>
      </c>
      <c r="G179" s="53">
        <v>4</v>
      </c>
      <c r="H179" s="53">
        <v>2</v>
      </c>
      <c r="I179" s="54">
        <v>19</v>
      </c>
      <c r="J179" s="53">
        <v>121</v>
      </c>
      <c r="K179" s="53" t="s">
        <v>103</v>
      </c>
      <c r="L179" s="53">
        <v>2.84</v>
      </c>
    </row>
    <row r="180" spans="1:12" ht="14.4" x14ac:dyDescent="0.3">
      <c r="A180" s="23"/>
      <c r="B180" s="15"/>
      <c r="C180" s="11"/>
      <c r="D180" s="7" t="s">
        <v>24</v>
      </c>
      <c r="E180" s="97" t="s">
        <v>96</v>
      </c>
      <c r="F180" s="118">
        <v>100</v>
      </c>
      <c r="G180" s="118">
        <v>0</v>
      </c>
      <c r="H180" s="118">
        <v>0</v>
      </c>
      <c r="I180" s="118">
        <v>13</v>
      </c>
      <c r="J180" s="118">
        <v>66</v>
      </c>
      <c r="K180" s="53" t="s">
        <v>103</v>
      </c>
      <c r="L180" s="118">
        <v>17</v>
      </c>
    </row>
    <row r="181" spans="1:12" ht="14.4" x14ac:dyDescent="0.3">
      <c r="A181" s="23"/>
      <c r="B181" s="15"/>
      <c r="C181" s="11"/>
      <c r="D181" s="7"/>
      <c r="E181" s="117"/>
      <c r="F181" s="48"/>
      <c r="G181" s="48"/>
      <c r="H181" s="48"/>
      <c r="I181" s="49"/>
      <c r="J181" s="48"/>
      <c r="K181" s="48"/>
      <c r="L181" s="48"/>
    </row>
    <row r="182" spans="1:12" ht="14.4" x14ac:dyDescent="0.3">
      <c r="A182" s="23"/>
      <c r="B182" s="15"/>
      <c r="C182" s="11"/>
      <c r="D182" s="6"/>
      <c r="E182" s="97"/>
      <c r="F182" s="118"/>
      <c r="G182" s="118"/>
      <c r="H182" s="118"/>
      <c r="I182" s="118"/>
      <c r="J182" s="118"/>
      <c r="K182" s="119"/>
      <c r="L182" s="118"/>
    </row>
    <row r="183" spans="1:12" ht="15.75" customHeight="1" x14ac:dyDescent="0.3">
      <c r="A183" s="24"/>
      <c r="B183" s="17"/>
      <c r="C183" s="8"/>
      <c r="D183" s="18" t="s">
        <v>33</v>
      </c>
      <c r="E183" s="9"/>
      <c r="F183" s="19">
        <f>SUM(F176:F182)</f>
        <v>545</v>
      </c>
      <c r="G183" s="19">
        <f>SUM(G176:G182)</f>
        <v>33.700000000000003</v>
      </c>
      <c r="H183" s="19">
        <f>SUM(H176:H182)</f>
        <v>12.7</v>
      </c>
      <c r="I183" s="19">
        <f>SUM(I176:I182)</f>
        <v>59.7</v>
      </c>
      <c r="J183" s="19">
        <f>SUM(J176:J182)</f>
        <v>514.20000000000005</v>
      </c>
      <c r="K183" s="25"/>
      <c r="L183" s="19">
        <f>SUM(L176:L182)</f>
        <v>110.91</v>
      </c>
    </row>
    <row r="184" spans="1:12" ht="14.4" x14ac:dyDescent="0.3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52"/>
      <c r="F184" s="53"/>
      <c r="G184" s="53"/>
      <c r="H184" s="53"/>
      <c r="I184" s="54"/>
      <c r="J184" s="53"/>
      <c r="K184" s="53"/>
      <c r="L184" s="53"/>
    </row>
    <row r="185" spans="1:12" ht="14.4" x14ac:dyDescent="0.3">
      <c r="A185" s="23"/>
      <c r="B185" s="15"/>
      <c r="C185" s="11"/>
      <c r="D185" s="7" t="s">
        <v>27</v>
      </c>
      <c r="E185" s="52" t="s">
        <v>92</v>
      </c>
      <c r="F185" s="53">
        <v>250</v>
      </c>
      <c r="G185" s="53">
        <v>5</v>
      </c>
      <c r="H185" s="53">
        <v>7</v>
      </c>
      <c r="I185" s="54">
        <v>17</v>
      </c>
      <c r="J185" s="53">
        <v>161</v>
      </c>
      <c r="K185" s="53" t="s">
        <v>54</v>
      </c>
      <c r="L185" s="53">
        <v>26.81</v>
      </c>
    </row>
    <row r="186" spans="1:12" ht="14.4" x14ac:dyDescent="0.3">
      <c r="A186" s="23"/>
      <c r="B186" s="15"/>
      <c r="C186" s="11"/>
      <c r="D186" s="7" t="s">
        <v>28</v>
      </c>
      <c r="E186" s="52" t="s">
        <v>55</v>
      </c>
      <c r="F186" s="53">
        <v>90</v>
      </c>
      <c r="G186" s="53">
        <v>8</v>
      </c>
      <c r="H186" s="53">
        <v>11</v>
      </c>
      <c r="I186" s="54">
        <v>9</v>
      </c>
      <c r="J186" s="53">
        <v>170</v>
      </c>
      <c r="K186" s="53" t="s">
        <v>50</v>
      </c>
      <c r="L186" s="53">
        <v>47.66</v>
      </c>
    </row>
    <row r="187" spans="1:12" ht="14.4" x14ac:dyDescent="0.3">
      <c r="A187" s="23"/>
      <c r="B187" s="15"/>
      <c r="C187" s="11"/>
      <c r="D187" s="7" t="s">
        <v>29</v>
      </c>
      <c r="E187" s="52" t="s">
        <v>75</v>
      </c>
      <c r="F187" s="53">
        <v>150</v>
      </c>
      <c r="G187" s="53">
        <v>5</v>
      </c>
      <c r="H187" s="53">
        <v>6</v>
      </c>
      <c r="I187" s="54">
        <v>33</v>
      </c>
      <c r="J187" s="53">
        <v>202</v>
      </c>
      <c r="K187" s="53" t="s">
        <v>57</v>
      </c>
      <c r="L187" s="53">
        <v>11.43</v>
      </c>
    </row>
    <row r="188" spans="1:12" ht="14.4" x14ac:dyDescent="0.3">
      <c r="A188" s="23"/>
      <c r="B188" s="15"/>
      <c r="C188" s="11"/>
      <c r="D188" s="7" t="s">
        <v>30</v>
      </c>
      <c r="E188" s="52" t="s">
        <v>71</v>
      </c>
      <c r="F188" s="53">
        <v>200</v>
      </c>
      <c r="G188" s="53">
        <v>0</v>
      </c>
      <c r="H188" s="53">
        <v>0</v>
      </c>
      <c r="I188" s="54">
        <v>22</v>
      </c>
      <c r="J188" s="53">
        <v>91</v>
      </c>
      <c r="K188" s="53" t="s">
        <v>103</v>
      </c>
      <c r="L188" s="53">
        <v>15.4</v>
      </c>
    </row>
    <row r="189" spans="1:12" ht="14.4" x14ac:dyDescent="0.3">
      <c r="A189" s="23"/>
      <c r="B189" s="15"/>
      <c r="C189" s="11"/>
      <c r="D189" s="7" t="s">
        <v>31</v>
      </c>
      <c r="E189" s="52" t="s">
        <v>46</v>
      </c>
      <c r="F189" s="53">
        <v>45</v>
      </c>
      <c r="G189" s="53">
        <v>4</v>
      </c>
      <c r="H189" s="53">
        <v>2</v>
      </c>
      <c r="I189" s="54">
        <v>19</v>
      </c>
      <c r="J189" s="53">
        <v>121</v>
      </c>
      <c r="K189" s="53" t="s">
        <v>103</v>
      </c>
      <c r="L189" s="53">
        <v>2.84</v>
      </c>
    </row>
    <row r="190" spans="1:12" ht="14.4" x14ac:dyDescent="0.3">
      <c r="A190" s="23"/>
      <c r="B190" s="15"/>
      <c r="C190" s="11"/>
      <c r="D190" s="7" t="s">
        <v>32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6"/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SUM(F184:F192)</f>
        <v>735</v>
      </c>
      <c r="G193" s="19">
        <f t="shared" ref="G193:J193" si="76">SUM(G184:G192)</f>
        <v>22</v>
      </c>
      <c r="H193" s="19">
        <f t="shared" si="76"/>
        <v>26</v>
      </c>
      <c r="I193" s="19">
        <f t="shared" si="76"/>
        <v>100</v>
      </c>
      <c r="J193" s="19">
        <f t="shared" si="76"/>
        <v>745</v>
      </c>
      <c r="K193" s="25"/>
      <c r="L193" s="19">
        <f t="shared" ref="L193" si="77">SUM(L184:L192)</f>
        <v>104.14000000000001</v>
      </c>
    </row>
    <row r="194" spans="1:12" ht="14.4" x14ac:dyDescent="0.25">
      <c r="A194" s="29">
        <f>A176</f>
        <v>2</v>
      </c>
      <c r="B194" s="30">
        <f>B176</f>
        <v>5</v>
      </c>
      <c r="C194" s="127" t="s">
        <v>4</v>
      </c>
      <c r="D194" s="128"/>
      <c r="E194" s="31"/>
      <c r="F194" s="32">
        <f>F183+F193</f>
        <v>1280</v>
      </c>
      <c r="G194" s="32">
        <f t="shared" ref="G194" si="78">G183+G193</f>
        <v>55.7</v>
      </c>
      <c r="H194" s="32">
        <f t="shared" ref="H194" si="79">H183+H193</f>
        <v>38.700000000000003</v>
      </c>
      <c r="I194" s="32">
        <f t="shared" ref="I194" si="80">I183+I193</f>
        <v>159.69999999999999</v>
      </c>
      <c r="J194" s="32">
        <f t="shared" ref="J194:L194" si="81">J183+J193</f>
        <v>1259.2</v>
      </c>
      <c r="K194" s="32"/>
      <c r="L194" s="32">
        <f t="shared" si="81"/>
        <v>215.05</v>
      </c>
    </row>
    <row r="195" spans="1:12" x14ac:dyDescent="0.25">
      <c r="A195" s="27"/>
      <c r="B195" s="28"/>
      <c r="C195" s="129" t="s">
        <v>5</v>
      </c>
      <c r="D195" s="129"/>
      <c r="E195" s="129"/>
      <c r="F195" s="34">
        <f>(F24+F42+F61+F80+F99+F118+F137+F156+F175+F194)/(IF(F24=0,0,1)+IF(F42=0,0,1)+IF(F61=0,0,1)+IF(F80=0,0,1)+IF(F99=0,0,1)+IF(F118=0,0,1)+IF(F137=0,0,1)+IF(F156=0,0,1)+IF(F175=0,0,1)+IF(F194=0,0,1))</f>
        <v>1276</v>
      </c>
      <c r="G195" s="34">
        <f>(G24+G42+G61+G80+G99+G118+G137+G156+G175+G194)/(IF(G24=0,0,1)+IF(G42=0,0,1)+IF(G61=0,0,1)+IF(G80=0,0,1)+IF(G99=0,0,1)+IF(G118=0,0,1)+IF(G137=0,0,1)+IF(G156=0,0,1)+IF(G175=0,0,1)+IF(G194=0,0,1))</f>
        <v>51.190000000000005</v>
      </c>
      <c r="H195" s="34">
        <f>(H24+H42+H61+H80+H99+H118+H137+H156+H175+H194)/(IF(H24=0,0,1)+IF(H42=0,0,1)+IF(H61=0,0,1)+IF(H80=0,0,1)+IF(H99=0,0,1)+IF(H118=0,0,1)+IF(H137=0,0,1)+IF(H156=0,0,1)+IF(H175=0,0,1)+IF(H194=0,0,1))</f>
        <v>35.08</v>
      </c>
      <c r="I195" s="34">
        <f>(I24+I42+I61+I80+I99+I118+I137+I156+I175+I194)/(IF(I24=0,0,1)+IF(I42=0,0,1)+IF(I61=0,0,1)+IF(I80=0,0,1)+IF(I99=0,0,1)+IF(I118=0,0,1)+IF(I137=0,0,1)+IF(I156=0,0,1)+IF(I175=0,0,1)+IF(I194=0,0,1))</f>
        <v>160.24</v>
      </c>
      <c r="J195" s="34">
        <f>(J24+J42+J61+J80+J99+J118+J137+J156+J175+J194)/(IF(J24=0,0,1)+IF(J42=0,0,1)+IF(J61=0,0,1)+IF(J80=0,0,1)+IF(J99=0,0,1)+IF(J118=0,0,1)+IF(J137=0,0,1)+IF(J156=0,0,1)+IF(J175=0,0,1)+IF(J194=0,0,1))</f>
        <v>1254.19</v>
      </c>
      <c r="K195" s="34"/>
      <c r="L195" s="34">
        <f>(L24+L42+L61+L80+L99+L118+L137+L156+L175+L194)/(IF(L24=0,0,1)+IF(L42=0,0,1)+IF(L61=0,0,1)+IF(L80=0,0,1)+IF(L99=0,0,1)+IF(L118=0,0,1)+IF(L137=0,0,1)+IF(L156=0,0,1)+IF(L175=0,0,1)+IF(L194=0,0,1))</f>
        <v>177.66000000000003</v>
      </c>
    </row>
  </sheetData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Тарасюк</cp:lastModifiedBy>
  <cp:lastPrinted>2026-01-20T06:38:30Z</cp:lastPrinted>
  <dcterms:created xsi:type="dcterms:W3CDTF">2022-05-16T14:23:56Z</dcterms:created>
  <dcterms:modified xsi:type="dcterms:W3CDTF">2026-01-26T16:26:06Z</dcterms:modified>
</cp:coreProperties>
</file>